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11640" activeTab="0"/>
  </bookViews>
  <sheets>
    <sheet name="27 1999-2000" sheetId="1" r:id="rId1"/>
  </sheets>
  <definedNames>
    <definedName name="_xlnm.Print_Area" localSheetId="0">'27 1999-2000'!$A$1:$W$84</definedName>
    <definedName name="DBASE" localSheetId="0" hidden="1">'27 1999-2000'!$A$1:$W$1</definedName>
    <definedName name="_xlnm.Print_Titles" localSheetId="0">'27 1999-2000'!$A:$B,'27 1999-2000'!$1:$1</definedName>
  </definedNames>
  <calcPr fullCalcOnLoad="1"/>
</workbook>
</file>

<file path=xl/sharedStrings.xml><?xml version="1.0" encoding="utf-8"?>
<sst xmlns="http://schemas.openxmlformats.org/spreadsheetml/2006/main" count="421" uniqueCount="187">
  <si>
    <t>TITOLO</t>
  </si>
  <si>
    <t>CODICE</t>
  </si>
  <si>
    <t>PROV.</t>
  </si>
  <si>
    <t>BACINO NAZIONALE FIUME PO</t>
  </si>
  <si>
    <t>2B4A001</t>
  </si>
  <si>
    <t>000</t>
  </si>
  <si>
    <t>PC</t>
  </si>
  <si>
    <t>2B4A002</t>
  </si>
  <si>
    <t>2B4A003</t>
  </si>
  <si>
    <t>2B4A029</t>
  </si>
  <si>
    <t>2B4A030</t>
  </si>
  <si>
    <t>2B4A031</t>
  </si>
  <si>
    <t>2B4A032</t>
  </si>
  <si>
    <t>2B4A033</t>
  </si>
  <si>
    <t>2B4A034</t>
  </si>
  <si>
    <t>2B4A035</t>
  </si>
  <si>
    <t>2B4A036</t>
  </si>
  <si>
    <t>2B4A037</t>
  </si>
  <si>
    <t>2B4A038</t>
  </si>
  <si>
    <t>2B4A039</t>
  </si>
  <si>
    <t>2B4A040</t>
  </si>
  <si>
    <t>2B4A041</t>
  </si>
  <si>
    <t>2B4A042</t>
  </si>
  <si>
    <t>2B4A043</t>
  </si>
  <si>
    <t>2B4A044</t>
  </si>
  <si>
    <t>2B4A004</t>
  </si>
  <si>
    <t>PR</t>
  </si>
  <si>
    <t>2B4A005</t>
  </si>
  <si>
    <t>2B4A006</t>
  </si>
  <si>
    <t>2B4A011</t>
  </si>
  <si>
    <t>2B4A012</t>
  </si>
  <si>
    <t>2B4A013</t>
  </si>
  <si>
    <t>2B4A014</t>
  </si>
  <si>
    <t>2B4A015</t>
  </si>
  <si>
    <t>2B4A016</t>
  </si>
  <si>
    <t>2B4A017</t>
  </si>
  <si>
    <t>2B4A007</t>
  </si>
  <si>
    <t>RE</t>
  </si>
  <si>
    <t>2B4A008</t>
  </si>
  <si>
    <t>MO</t>
  </si>
  <si>
    <t>001</t>
  </si>
  <si>
    <t>002</t>
  </si>
  <si>
    <t>2B4A009</t>
  </si>
  <si>
    <t>2B4A018</t>
  </si>
  <si>
    <t>2B4A019</t>
  </si>
  <si>
    <t>2B4A020</t>
  </si>
  <si>
    <t>2B4A021</t>
  </si>
  <si>
    <t>2B4A022</t>
  </si>
  <si>
    <t>2B4A023</t>
  </si>
  <si>
    <t>2B4A024</t>
  </si>
  <si>
    <t>2B4A025</t>
  </si>
  <si>
    <t>2B4A026</t>
  </si>
  <si>
    <t>2B4A027</t>
  </si>
  <si>
    <t>2B4A028</t>
  </si>
  <si>
    <t>2B4A010</t>
  </si>
  <si>
    <t>FE</t>
  </si>
  <si>
    <t>BACINO INTERREGIONALE FIUME RENO</t>
  </si>
  <si>
    <t>2B4C001</t>
  </si>
  <si>
    <t>BO</t>
  </si>
  <si>
    <t>BACINO REGIONALI ROMAGNOLI</t>
  </si>
  <si>
    <t>2B4F001</t>
  </si>
  <si>
    <t>RA</t>
  </si>
  <si>
    <t>2B4F002</t>
  </si>
  <si>
    <t>2B4F003</t>
  </si>
  <si>
    <t>2B4F004</t>
  </si>
  <si>
    <t>2B4F005</t>
  </si>
  <si>
    <t>BACINI INTERREGIONALI CONCA E MARECCHIA</t>
  </si>
  <si>
    <t>2B4G001</t>
  </si>
  <si>
    <t>RN</t>
  </si>
  <si>
    <t>SOGGETTO ATTUATORE</t>
  </si>
  <si>
    <t>COMUNI VARI - Interventi di manutenzione alle opere idrauliche nel bacino idrografico del T. Tidone</t>
  </si>
  <si>
    <t>COMUNI VARI - Interventi di manutenzione alle opere idrauliche nei bacini idrografici del T. Arda e Chiavenna</t>
  </si>
  <si>
    <t>COMUNI VARI - Interventi di manutenzione alle opere idrauliche nel bacino idrografico del Fiume Taro</t>
  </si>
  <si>
    <t>COMUNI VARI - Interventi di manutenzione alle opere idrauliche nel bacino idrografico del Torrente Parma</t>
  </si>
  <si>
    <t>COMUNI VARI - Interventi di manutenzione alle opere idrauliche nel bacino idrografico del Torrente Enza</t>
  </si>
  <si>
    <t>PARMA - T. BAGANZA - Sistemazione idraulica mediante estrazione e movimentazione di materiali litoidi in località S. Ruffillo - Gaione</t>
  </si>
  <si>
    <t>BORGO VAL DI TARO - T. TARODINE - Sistemazione idraulica mediante estrazione e movimentazione di materiali litoidi in corrispondenza dell'attraversamento del centro urbano</t>
  </si>
  <si>
    <t>IMPORTO FINANZIAMENTO EURO</t>
  </si>
  <si>
    <t>METRI CUBI DA ESTRARRE</t>
  </si>
  <si>
    <t>BORGO VAL DI TARO - T. TARO - Sistemazione idraulica mediante estrazione e movimentazione di materiali litoidi in località Costaguzzina</t>
  </si>
  <si>
    <t>BARDI - T. CENO - Sistemazione idraulica mediante estrazione e movimentazione di materiali litoidi a monte di ponte Lamberti</t>
  </si>
  <si>
    <t>CORNIGLIO - T. PARMA - Sistemazione idraulica mediante estrazione e movimentazione di materiali litoidi in corrispondenza del Ponte Miano</t>
  </si>
  <si>
    <t>LANGHIRANO - T. PARMA - Sistemazione idraulica mediante estrazione e movimentazione di materiali litoidi in corrispondenza dell'abitato di Berzola</t>
  </si>
  <si>
    <t>LANGHIRANO - T. PARMA - Sistemazione idraulica mediante estrazione e movimentazione di materiali litoidi in corrispondenza dell'attraversamento del centro urbano</t>
  </si>
  <si>
    <t>MONTEFIORINO - T. DOLO - Sistemazione idraulica mediante estrazione e movimentazione di materiali litoidi in località Farneta</t>
  </si>
  <si>
    <t>MONTEFIORINO - PALAGANO - T. DRAGONE - Sistemazione idraulica mediante estrazione e movimentazione di materiali litoidi a monte ponte della Piana</t>
  </si>
  <si>
    <t>PIEVEPELAGO - T. SCOLTENNA - Sistemazione idraulica mediante estrazione e movimentazione di materiali litoidi in località varie</t>
  </si>
  <si>
    <t>MONTESE - FANANO - T. LEO - Sistemazione idraulica mediante estrazione e movimentazione di materiali litoidi in località Zagaglia</t>
  </si>
  <si>
    <t>MONTESE - PAVULLO - FIUME PANARO - Sistemazione idraulica mediante estrazione e movimentazione di materiali litoidi a monte foce Rio Rivella</t>
  </si>
  <si>
    <t>MARANO S.P. - GUIGLIA - FIUME PANARO - Sistemazione idraulica mediante estrazione e movimentazione di materiali litoidi in località Cà Dalmiro</t>
  </si>
  <si>
    <t>MARANO - GUIGLIA - FIUME PANARO - Sistemazione idraulica mediante estrazione e movimentazione di materiali litoidi alla foce del Fosso Coda</t>
  </si>
  <si>
    <t>MONTESE - PAVULLO - Sistemazione idraulica mediante estrazione e movimentazione di materiali litoidi alla foce Fosso Canevaro</t>
  </si>
  <si>
    <t>SESTOLA - T. VESALE - Sistemazione idraulica mediante estrazione e movimentazione di materiali litoidi in località varie</t>
  </si>
  <si>
    <t>COMUNI VARI - Interventi di manutenzione alle opere idrauliche nel bacino idrografico del Po di Volano</t>
  </si>
  <si>
    <t>PAVULLO - SESTOLA - MONTESE - F.PANARO - T. LEO - T. SCOLTENNA - Sistemazione idraulica mediante estrazione e movimentazione di materiali litoidi in località varie</t>
  </si>
  <si>
    <t>BETTOLA - T. NURE - Lavori di ripristino dell'officiosità idraulica mediante estrazione e movimentazione di materiale litoide in località Cò</t>
  </si>
  <si>
    <t>FERRIERE - T. LARDANA - Lavori di sistemazione idraulica mediante estrazione e movimentazione di materiale litoide in località Cassimoreno</t>
  </si>
  <si>
    <t>GROPPARELLO - T. RIGLIO - Lavori di sistemazione idraulica mediante estrazione e movimentazione di materiale litoide in località Castello di Veggiola</t>
  </si>
  <si>
    <t>CARPANETO PIACENTINO - T. RIGLIO - Lavori di sistemazione idraulica mediante estrazione e movimentazione di materiale litoide in località La Graffignana</t>
  </si>
  <si>
    <t>CARPANETO PIACENTINO - LUGAGNANO VAL D'ARDA - T. CHERO - Lavori di sistemazione idraulica mediante estrazione e movimentazione di materiale litoide in località Siberia e Castello Olmeto</t>
  </si>
  <si>
    <t>OTTONE - F. TREBBIA - Lavori di sistemazione idtaulica mediante estrazione e movimentazione di materiale litoide in località Ottone capoluogo</t>
  </si>
  <si>
    <t>BORGONUOVO VAL TIDONE E PIANELLO VAL TIDONE - T. TIDONE - Lavori di sistemazione idraulica mediante estrazione e movimentazione di materiale litoide in località Fabbiano</t>
  </si>
  <si>
    <t>NIBBIANO - PIANELLO E BORGONUOVO VAL TIDONE - T.TIDONE - Lavori di sistemazione idraulica mediante estrazione e movimentazione di materiale litoide in località varie</t>
  </si>
  <si>
    <t>BOBBIO - FIUME TREBBIA - Lavori di sistemazione idraulica mediante estrazione e movimentazione di materiale litoide in località varie</t>
  </si>
  <si>
    <t>CORTE BRUGNATELLA E FERRIERE - T. AVETO - Lavori di sistemazione idraulica mediante estrazione e movimentazione di materiale litoide in località varie</t>
  </si>
  <si>
    <t>SAN GIORGIO PIACENTINO E CARPANETO PIACENTINO - T. RIGLIO - Lavori di sistemazione idraulica mediante estrazione e movimentazione di materiale litoide in località varie</t>
  </si>
  <si>
    <t>CARPANETO PIACENTINO E LUGAGNANO VAL D'ARDA - T. CHERO - Lavori di sistemazione idraulica mediante estrazione e movimentazione di materiale litoide in località varie</t>
  </si>
  <si>
    <t>CORIANO - T. MARANO - Adeguamento arginature nei tratti a maggior rischio di esondazione in località Ospedaletto</t>
  </si>
  <si>
    <t>COMUNI VARI - Interventi di manutenzione alle opere idrauliche nel bacino idrografico del Fiume Savio e Rubicone</t>
  </si>
  <si>
    <t>COMUNI VARI - Interventi di manutenzione alle opere idrauliche nei bacini idrografici dei Fiumi Uniti e Bevano</t>
  </si>
  <si>
    <t>COMUNI VARI - Interventi di manutenzione alle opere idrauliche nei bacini idrografici del Fiume Savio e Bevano</t>
  </si>
  <si>
    <t>COMUNI VARI - Interventi di manutenzione alle opere idrauliche nel bacino idrografico dei Fiumi Uniti</t>
  </si>
  <si>
    <t>COMUNI VARI - Interventi di manutenzione alle opere idrauliche nei bacini idrografici del Fiume Senio e Lamone</t>
  </si>
  <si>
    <t>FARINI - T. NURE - Lavori di ripristino dell'officiosità idraulica mediante estrazione e movimentazione di materiale litoide in località Molino Pradello</t>
  </si>
  <si>
    <t>Servizio Tecnico Bacino Reno</t>
  </si>
  <si>
    <t>LOTTO</t>
  </si>
  <si>
    <t>GUIGLIA - MARANO - F. PANARO - Sistemazione idraulica mediante estrazione e movimentazione di materiali litoidi in località Casa Cantoniera</t>
  </si>
  <si>
    <t>IMPORTO FINANZIAMENTO Del.G.2826/99</t>
  </si>
  <si>
    <t>IMPORTO FINANZIAMENTO Euro Del.G.2826/99</t>
  </si>
  <si>
    <t>COMUNI VARI - Interventi di manutenzione alle opere idrauliche nei bacini idrografici del Fiume Uso e Marecchia</t>
  </si>
  <si>
    <t>COMUNI VARI - Interventi di manutenzione alle opere idrauliche nei bacini idrografici dei T.Marano, Ventenza, Tavollo,Melo e Conca</t>
  </si>
  <si>
    <t>2B4G002</t>
  </si>
  <si>
    <t>IMPORTO FINANZIAMENTO Del.G.1413/00</t>
  </si>
  <si>
    <t>IMPORTO FINANZIAMENTO Euro Del.G.1413/00</t>
  </si>
  <si>
    <t>METRI CUBI DA ESTRARRE Del.G.1413/00</t>
  </si>
  <si>
    <t>METRI CUBI DA ESTRARRE Del.G.127/01</t>
  </si>
  <si>
    <t>IMPORTO FINANZIAMENTO Del.G.127/01</t>
  </si>
  <si>
    <t>IMPORTO FINANZIAMENTO Euro Del.G.127/01</t>
  </si>
  <si>
    <t>CORTEBRUGNATELLA - F. TREBBIA - Lavori di sistemazione idraulica mediante estrazione e movimentazione di materiale litoide in località Marsaglia</t>
  </si>
  <si>
    <t>METRI CUBI DA ESTRARRE Del.G.3102/01</t>
  </si>
  <si>
    <t>METRI CUBI DA ESTRARRE Del.G.2739/03</t>
  </si>
  <si>
    <t>IMPORTO FINANZIAMENTO Euro Del.G.2179/04</t>
  </si>
  <si>
    <t>METRI CUBI DA ESTRARRE Del.G.2660/04</t>
  </si>
  <si>
    <t>FC</t>
  </si>
  <si>
    <t>COMUNI VARI - Interventi di manutenzione alle opere idrauliche nel bacino idrografico del Fiume Secchia (complessivi € 87.797,67)</t>
  </si>
  <si>
    <t>MODENA - CASTELNUOVO RANGONE - T.TIEPIDO - Lavori di risagomatura, di pulizia, taglio vegetazione</t>
  </si>
  <si>
    <t>003</t>
  </si>
  <si>
    <t>Lavori di risagomatura, pulizia, taglio di vegetazione e ripristino di difese spondali nel torrente Guerro a monte e a valle di Castelvetro (Mo)</t>
  </si>
  <si>
    <t>004</t>
  </si>
  <si>
    <t xml:space="preserve">Lavori di risagomatura e taglio di vegetazione nel Torrente Taglio in Comune di Formigine e diradamento selettivo nel Torrente Grizzaga in Comune di Maranello e nel Torrente Gherbella in Comune di Modena </t>
  </si>
  <si>
    <t>COMUNI VARI - Interventi di manutenzione alle opere idrauliche nel bacino idrografico del Fiume Panaro (complessivi € 175.595,35)</t>
  </si>
  <si>
    <t>IMOLA - F. SANTERNO - Lavori di ripresa frana e manutenzione sponde in località S. Prospero</t>
  </si>
  <si>
    <t>PIANORO - RIO CAURIZINANO - Ripristino alveo Rio Caurinziano in località Cà del Rio in esecuzione ordinanza n.120 del 29/10/99</t>
  </si>
  <si>
    <t xml:space="preserve">LUGO - BAGNACAVALLO - T. SENIO - Lavori di mantenimento della sezione di deflusso da realizzarsi attraverso svaso e connesse difese spondali tra il ponte della S.S. S. Vitale e il Ponte di S. Potito </t>
  </si>
  <si>
    <t>BOLOGNA - RAVONE - Lavori di manutenzione mediante consolidamento scarpate e ripristino ed adeguamento funzionale di briglie esistenti</t>
  </si>
  <si>
    <t>005</t>
  </si>
  <si>
    <t>SALA BOLOGNESE - FIUME RENO - Lavori urgenti di sovralzo arginale da eseguirsi in sponda sinistra del Reno tra i pil.37 e 39+300</t>
  </si>
  <si>
    <t>006</t>
  </si>
  <si>
    <t>COMUNI VARI - Interventi di manutenzione in corsi d'acqua diversi nel bacino Samoggia - Lavino (contratto aperto di manutenzione)</t>
  </si>
  <si>
    <t>007</t>
  </si>
  <si>
    <t>COMUNI VARI - Interventi di manutenzione alle arginature nel Basso Reno e Cavo Napoleonico (contratto aperto di manutenzione)</t>
  </si>
  <si>
    <t>008</t>
  </si>
  <si>
    <t>COMUNI VARI - BACINI VARI - Interventi di manutenzione di carattere elettrico agli impianti idraulici del bacino del Reno (contratto aperto di manutenzione)</t>
  </si>
  <si>
    <t>009</t>
  </si>
  <si>
    <t>COMUNI VARI - TORRENTE SENIO - FIUME RENO - Manutenzione alle opere idrauliche di 2^ categoria nel Torrente Senio (pil.0-82) e nel Fiume Reno (pil.166-236) (contratto aperto di manutenzione)</t>
  </si>
  <si>
    <t>010</t>
  </si>
  <si>
    <t>FONTANELICE - FIUME SANTERNO - Lavori di manutenzione alveo e difesa spondale in loc. Riva dei Cavalli</t>
  </si>
  <si>
    <t>COMUNI VARI - Interventi di manutenzione alle opere idrauliche nel bacino idrografico del Fiume Reno (complessivi € 855.769,08)</t>
  </si>
  <si>
    <t>Rio D'Assalto</t>
  </si>
  <si>
    <t>Rio Cassolo</t>
  </si>
  <si>
    <t>COMUNI VARI - Interventi di manutenzione alle opere idrauliche nel bacino idrografico del Fiume Trebbia (complessivi € 185.924,48)</t>
  </si>
  <si>
    <t>eliminato</t>
  </si>
  <si>
    <t>GROPPARELLO - T. RIGLIO - Lavori di sistemazione idraulica mediante estrazione e movimentazione di materiale litoide in località Molino Pradello</t>
  </si>
  <si>
    <t>TRAVO - T. DORBA DI TRAVO - Lavori di sistemazione idraulica mediante estrazione e movimentazione di materiale litoide in località Cà Uccelli</t>
  </si>
  <si>
    <t>CORTE BRUGNATELLA - FIUME TREBBIA - Lavori di sistemazione idraulica mediante estrazione e movimentazione di materiale litoide in località capoluogo</t>
  </si>
  <si>
    <t>COLI E TRAVO - T. PERINO - Lavori di sistemazione idraulica mediante estrazione e movimentazione di materiale litoide in località Perino</t>
  </si>
  <si>
    <t>PRIGNANO SULLA SECCHIA - RIO PESCAROLO - Lavori di sistemazione idraulica dell'alveo</t>
  </si>
  <si>
    <t>FIORANO MODENESE - RIO DI CORLO - Lavori di manutenzione taglio della vegetazione e risagomatura alveo</t>
  </si>
  <si>
    <t>BO RA</t>
  </si>
  <si>
    <t>COMUNI VARI - Interventi di manutenzione alle opere idrauliche nel bacino idrografico del Fiume Secchia (complessivi € 154.937,10)</t>
  </si>
  <si>
    <t>COMUNI VARI - Interventi di manutenzione alle opere idrauliche nel bacino idrografico del Fiume Secchia - lotto 1 - bacino Alto Secchia (a monte della foce del rio di Sologno)</t>
  </si>
  <si>
    <t>COMUNI VARI - Interventi di manutenzione alle opere idrauliche nel bacino idrografico del Fiume Secchia - lotto 2 - bacino Basso Secchia</t>
  </si>
  <si>
    <r>
      <t>2E7F007</t>
    </r>
    <r>
      <rPr>
        <sz val="10"/>
        <color indexed="17"/>
        <rFont val="Arial"/>
        <family val="2"/>
      </rPr>
      <t xml:space="preserve"> (ex 2B4F004,002)</t>
    </r>
  </si>
  <si>
    <t>FORLI' - FIUME MONTONE - Tratto arginato a valle dalla SS 9 Emilia con esproprio delle golene da escavare
+ € 70.000,00 L.R.27/74 annualità 2001
+€ 598.206,35 L.183/89 annualità 1999</t>
  </si>
  <si>
    <t>Servizio Tecnico Bacini degli Affluenti del Po</t>
  </si>
  <si>
    <t>METRI CUBI DA ESTRARRE Del.G.934/08</t>
  </si>
  <si>
    <t>IMPORTO FINANZIAMENTO Euro Del.G.2481/08</t>
  </si>
  <si>
    <t>disponibili € 95,01</t>
  </si>
  <si>
    <t>disponibili € 52,41</t>
  </si>
  <si>
    <t>IMPORTO FINANZIAMENTO ORIGINALE IN LIRE</t>
  </si>
  <si>
    <t>IMPORTO FINANZIAMENTO ORIGINALE IN EURO</t>
  </si>
  <si>
    <t>IMPORTO MODIFICATO SI/NO</t>
  </si>
  <si>
    <t>METRI CUBI DA ESTRARRE Del.G.2251/09</t>
  </si>
  <si>
    <t>Servizio Tecnico Bacino Romagna</t>
  </si>
  <si>
    <t>Servizio Tecnico Bacino Po di Volano e della Costa</t>
  </si>
  <si>
    <t>Totale importo finanziamento</t>
  </si>
  <si>
    <t>METRI CUBI DA ESTRARRE Del.G.1494/2015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</si>
</sst>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8"/>
      <name val="Arial"/>
      <family val="2"/>
    </font>
    <font>
      <b/>
      <sz val="7"/>
      <color indexed="60"/>
      <name val="Arial"/>
      <family val="2"/>
    </font>
    <font>
      <b/>
      <sz val="10"/>
      <color indexed="6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5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9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vertical="top" wrapText="1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0" fontId="20" fillId="0" borderId="0" xfId="0" applyFont="1" applyAlignment="1">
      <alignment horizontal="center" vertical="center" wrapText="1"/>
    </xf>
    <xf numFmtId="4" fontId="21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3" fontId="18" fillId="33" borderId="0" xfId="0" applyNumberFormat="1" applyFont="1" applyFill="1" applyBorder="1" applyAlignment="1">
      <alignment vertical="top" wrapText="1"/>
    </xf>
    <xf numFmtId="4" fontId="21" fillId="33" borderId="0" xfId="0" applyNumberFormat="1" applyFont="1" applyFill="1" applyBorder="1" applyAlignment="1">
      <alignment vertical="top" wrapText="1"/>
    </xf>
    <xf numFmtId="4" fontId="11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3" fontId="14" fillId="33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18" fillId="33" borderId="0" xfId="0" applyNumberFormat="1" applyFont="1" applyFill="1" applyBorder="1" applyAlignment="1">
      <alignment horizontal="justify" vertical="top" wrapText="1"/>
    </xf>
    <xf numFmtId="0" fontId="21" fillId="33" borderId="0" xfId="0" applyFont="1" applyFill="1" applyBorder="1" applyAlignment="1">
      <alignment horizontal="justify" vertical="top" wrapText="1"/>
    </xf>
    <xf numFmtId="3" fontId="22" fillId="33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4" fontId="23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8" fillId="33" borderId="0" xfId="0" applyFont="1" applyFill="1" applyBorder="1" applyAlignment="1">
      <alignment horizontal="right" vertical="top" wrapText="1"/>
    </xf>
    <xf numFmtId="49" fontId="28" fillId="33" borderId="0" xfId="0" applyNumberFormat="1" applyFont="1" applyFill="1" applyBorder="1" applyAlignment="1" quotePrefix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right" vertical="top" wrapText="1"/>
    </xf>
    <xf numFmtId="3" fontId="14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center" vertical="top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18" fillId="0" borderId="0" xfId="0" applyNumberFormat="1" applyFont="1" applyFill="1" applyAlignment="1">
      <alignment vertical="top" wrapText="1"/>
    </xf>
    <xf numFmtId="189" fontId="28" fillId="0" borderId="0" xfId="44" applyFont="1" applyFill="1" applyAlignment="1">
      <alignment vertical="top" wrapText="1"/>
    </xf>
    <xf numFmtId="0" fontId="28" fillId="0" borderId="0" xfId="0" applyFont="1" applyFill="1" applyAlignment="1">
      <alignment horizontal="center" vertical="top" wrapText="1"/>
    </xf>
    <xf numFmtId="3" fontId="18" fillId="33" borderId="0" xfId="0" applyNumberFormat="1" applyFont="1" applyFill="1" applyAlignment="1">
      <alignment vertical="top" wrapText="1"/>
    </xf>
    <xf numFmtId="189" fontId="28" fillId="33" borderId="0" xfId="44" applyFont="1" applyFill="1" applyAlignment="1">
      <alignment vertical="top" wrapText="1"/>
    </xf>
    <xf numFmtId="0" fontId="28" fillId="33" borderId="0" xfId="0" applyFont="1" applyFill="1" applyAlignment="1">
      <alignment horizontal="center" vertical="top" wrapText="1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18" fillId="0" borderId="13" xfId="0" applyNumberFormat="1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vertical="top" wrapText="1"/>
    </xf>
    <xf numFmtId="4" fontId="33" fillId="0" borderId="13" xfId="0" applyNumberFormat="1" applyFont="1" applyBorder="1" applyAlignment="1">
      <alignment vertical="top" wrapText="1"/>
    </xf>
    <xf numFmtId="4" fontId="29" fillId="0" borderId="13" xfId="0" applyNumberFormat="1" applyFont="1" applyBorder="1" applyAlignment="1">
      <alignment vertical="top" wrapText="1"/>
    </xf>
    <xf numFmtId="0" fontId="8" fillId="34" borderId="0" xfId="0" applyFont="1" applyFill="1" applyBorder="1" applyAlignment="1">
      <alignment horizontal="center" vertical="top" wrapText="1"/>
    </xf>
    <xf numFmtId="49" fontId="8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3" fontId="18" fillId="34" borderId="0" xfId="0" applyNumberFormat="1" applyFont="1" applyFill="1" applyBorder="1" applyAlignment="1">
      <alignment horizontal="justify" vertical="top" wrapText="1"/>
    </xf>
    <xf numFmtId="0" fontId="21" fillId="34" borderId="0" xfId="0" applyFont="1" applyFill="1" applyBorder="1" applyAlignment="1">
      <alignment horizontal="justify" vertical="top" wrapText="1"/>
    </xf>
    <xf numFmtId="4" fontId="11" fillId="34" borderId="0" xfId="0" applyNumberFormat="1" applyFont="1" applyFill="1" applyBorder="1" applyAlignment="1">
      <alignment vertical="top" wrapText="1"/>
    </xf>
    <xf numFmtId="3" fontId="22" fillId="34" borderId="0" xfId="0" applyNumberFormat="1" applyFont="1" applyFill="1" applyBorder="1" applyAlignment="1">
      <alignment vertical="top" wrapText="1"/>
    </xf>
    <xf numFmtId="3" fontId="14" fillId="34" borderId="0" xfId="0" applyNumberFormat="1" applyFont="1" applyFill="1" applyBorder="1" applyAlignment="1">
      <alignment vertical="top" wrapText="1"/>
    </xf>
    <xf numFmtId="3" fontId="18" fillId="34" borderId="0" xfId="0" applyNumberFormat="1" applyFont="1" applyFill="1" applyAlignment="1">
      <alignment vertical="top" wrapText="1"/>
    </xf>
    <xf numFmtId="189" fontId="28" fillId="34" borderId="0" xfId="44" applyFont="1" applyFill="1" applyAlignment="1">
      <alignment vertical="top" wrapText="1"/>
    </xf>
    <xf numFmtId="0" fontId="28" fillId="34" borderId="0" xfId="0" applyFont="1" applyFill="1" applyAlignment="1">
      <alignment horizontal="center" vertical="top" wrapText="1"/>
    </xf>
    <xf numFmtId="0" fontId="0" fillId="34" borderId="0" xfId="0" applyFill="1" applyBorder="1" applyAlignment="1">
      <alignment horizontal="justify" vertical="top" wrapText="1"/>
    </xf>
    <xf numFmtId="4" fontId="11" fillId="34" borderId="0" xfId="0" applyNumberFormat="1" applyFont="1" applyFill="1" applyBorder="1" applyAlignment="1">
      <alignment horizontal="right" vertical="top" wrapText="1"/>
    </xf>
    <xf numFmtId="3" fontId="14" fillId="34" borderId="0" xfId="0" applyNumberFormat="1" applyFont="1" applyFill="1" applyBorder="1" applyAlignment="1">
      <alignment horizontal="right" vertical="top" wrapText="1"/>
    </xf>
    <xf numFmtId="0" fontId="8" fillId="35" borderId="0" xfId="0" applyFont="1" applyFill="1" applyBorder="1" applyAlignment="1">
      <alignment horizontal="center" vertical="top" wrapText="1"/>
    </xf>
    <xf numFmtId="49" fontId="8" fillId="35" borderId="0" xfId="0" applyNumberFormat="1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justify" vertical="top" wrapText="1"/>
    </xf>
    <xf numFmtId="0" fontId="0" fillId="35" borderId="0" xfId="0" applyFill="1" applyBorder="1" applyAlignment="1">
      <alignment horizontal="center" vertical="top" wrapText="1"/>
    </xf>
    <xf numFmtId="3" fontId="18" fillId="35" borderId="0" xfId="0" applyNumberFormat="1" applyFont="1" applyFill="1" applyBorder="1" applyAlignment="1">
      <alignment vertical="top" wrapText="1"/>
    </xf>
    <xf numFmtId="4" fontId="21" fillId="35" borderId="0" xfId="0" applyNumberFormat="1" applyFont="1" applyFill="1" applyBorder="1" applyAlignment="1">
      <alignment vertical="top" wrapText="1"/>
    </xf>
    <xf numFmtId="4" fontId="11" fillId="35" borderId="0" xfId="0" applyNumberFormat="1" applyFont="1" applyFill="1" applyBorder="1" applyAlignment="1">
      <alignment horizontal="right" vertical="top" wrapText="1"/>
    </xf>
    <xf numFmtId="3" fontId="22" fillId="35" borderId="0" xfId="0" applyNumberFormat="1" applyFont="1" applyFill="1" applyBorder="1" applyAlignment="1">
      <alignment vertical="top" wrapText="1"/>
    </xf>
    <xf numFmtId="3" fontId="14" fillId="35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5" sqref="P15"/>
    </sheetView>
  </sheetViews>
  <sheetFormatPr defaultColWidth="9.140625" defaultRowHeight="12.75" outlineLevelRow="1" outlineLevelCol="1"/>
  <cols>
    <col min="1" max="1" width="10.421875" style="7" customWidth="1"/>
    <col min="2" max="2" width="4.28125" style="8" customWidth="1"/>
    <col min="3" max="3" width="62.28125" style="11" customWidth="1"/>
    <col min="4" max="4" width="5.8515625" style="14" customWidth="1"/>
    <col min="5" max="5" width="21.421875" style="14" customWidth="1"/>
    <col min="6" max="6" width="13.421875" style="24" hidden="1" customWidth="1" outlineLevel="1"/>
    <col min="7" max="7" width="15.421875" style="32" hidden="1" customWidth="1" outlineLevel="1"/>
    <col min="8" max="8" width="14.57421875" style="32" hidden="1" customWidth="1" outlineLevel="1"/>
    <col min="9" max="9" width="15.421875" style="32" hidden="1" customWidth="1" outlineLevel="1"/>
    <col min="10" max="11" width="14.57421875" style="32" hidden="1" customWidth="1" outlineLevel="1"/>
    <col min="12" max="13" width="15.421875" style="32" hidden="1" customWidth="1" outlineLevel="1"/>
    <col min="14" max="14" width="14.140625" style="17" customWidth="1" collapsed="1"/>
    <col min="15" max="22" width="13.28125" style="17" hidden="1" customWidth="1" outlineLevel="1"/>
    <col min="23" max="23" width="13.28125" style="43" bestFit="1" customWidth="1" collapsed="1"/>
    <col min="24" max="24" width="18.00390625" style="53" hidden="1" customWidth="1" outlineLevel="1"/>
    <col min="25" max="25" width="17.7109375" style="53" hidden="1" customWidth="1" outlineLevel="1"/>
    <col min="26" max="26" width="12.140625" style="53" hidden="1" customWidth="1" outlineLevel="1"/>
    <col min="27" max="27" width="9.140625" style="53" customWidth="1" collapsed="1"/>
    <col min="28" max="16384" width="9.140625" style="53" customWidth="1"/>
  </cols>
  <sheetData>
    <row r="1" spans="1:26" s="57" customFormat="1" ht="36">
      <c r="A1" s="3" t="s">
        <v>1</v>
      </c>
      <c r="B1" s="4" t="s">
        <v>115</v>
      </c>
      <c r="C1" s="9" t="s">
        <v>0</v>
      </c>
      <c r="D1" s="2" t="s">
        <v>2</v>
      </c>
      <c r="E1" s="2" t="s">
        <v>69</v>
      </c>
      <c r="F1" s="26" t="s">
        <v>117</v>
      </c>
      <c r="G1" s="22" t="s">
        <v>118</v>
      </c>
      <c r="H1" s="26" t="s">
        <v>122</v>
      </c>
      <c r="I1" s="22" t="s">
        <v>123</v>
      </c>
      <c r="J1" s="26" t="s">
        <v>126</v>
      </c>
      <c r="K1" s="22" t="s">
        <v>127</v>
      </c>
      <c r="L1" s="22" t="s">
        <v>131</v>
      </c>
      <c r="M1" s="89" t="s">
        <v>176</v>
      </c>
      <c r="N1" s="15" t="s">
        <v>77</v>
      </c>
      <c r="O1" s="28" t="s">
        <v>124</v>
      </c>
      <c r="P1" s="28" t="s">
        <v>125</v>
      </c>
      <c r="Q1" s="28" t="s">
        <v>129</v>
      </c>
      <c r="R1" s="28" t="s">
        <v>130</v>
      </c>
      <c r="S1" s="28" t="s">
        <v>132</v>
      </c>
      <c r="T1" s="28" t="s">
        <v>175</v>
      </c>
      <c r="U1" s="28" t="s">
        <v>182</v>
      </c>
      <c r="V1" s="28" t="s">
        <v>186</v>
      </c>
      <c r="W1" s="19" t="s">
        <v>78</v>
      </c>
      <c r="X1" s="90" t="s">
        <v>179</v>
      </c>
      <c r="Y1" s="91" t="s">
        <v>180</v>
      </c>
      <c r="Z1" s="92" t="s">
        <v>181</v>
      </c>
    </row>
    <row r="2" spans="1:26" s="57" customFormat="1" ht="15.75">
      <c r="A2" s="1"/>
      <c r="B2" s="6"/>
      <c r="C2" s="5" t="s">
        <v>3</v>
      </c>
      <c r="D2" s="21"/>
      <c r="E2" s="21"/>
      <c r="F2" s="23"/>
      <c r="G2" s="30"/>
      <c r="H2" s="30"/>
      <c r="I2" s="30"/>
      <c r="J2" s="30"/>
      <c r="K2" s="30"/>
      <c r="L2" s="30"/>
      <c r="M2" s="30"/>
      <c r="N2" s="16"/>
      <c r="O2" s="16"/>
      <c r="P2" s="16"/>
      <c r="Q2" s="16"/>
      <c r="R2" s="16"/>
      <c r="S2" s="16"/>
      <c r="T2" s="16"/>
      <c r="U2" s="16"/>
      <c r="V2" s="16"/>
      <c r="W2" s="42"/>
      <c r="X2" s="10"/>
      <c r="Y2" s="10"/>
      <c r="Z2" s="10"/>
    </row>
    <row r="3" spans="1:26" ht="25.5">
      <c r="A3" s="7" t="s">
        <v>4</v>
      </c>
      <c r="B3" s="8" t="s">
        <v>5</v>
      </c>
      <c r="C3" s="11" t="s">
        <v>70</v>
      </c>
      <c r="D3" s="14" t="s">
        <v>6</v>
      </c>
      <c r="E3" s="48" t="s">
        <v>174</v>
      </c>
      <c r="F3" s="27">
        <v>120000000</v>
      </c>
      <c r="G3" s="31">
        <v>61974.82789073838</v>
      </c>
      <c r="H3" s="27">
        <v>120000000</v>
      </c>
      <c r="I3" s="31">
        <v>61974.82789073838</v>
      </c>
      <c r="J3" s="27">
        <v>120000000</v>
      </c>
      <c r="K3" s="31">
        <v>61974.82789073838</v>
      </c>
      <c r="L3" s="31"/>
      <c r="M3" s="31">
        <v>53389.7</v>
      </c>
      <c r="N3" s="17">
        <v>53389.7</v>
      </c>
      <c r="X3" s="93">
        <f>F3</f>
        <v>120000000</v>
      </c>
      <c r="Y3" s="94">
        <f>X3/1936.27</f>
        <v>61974.82789073838</v>
      </c>
      <c r="Z3" s="95" t="str">
        <f>IF(N3=Y3,"NO","SI")</f>
        <v>SI</v>
      </c>
    </row>
    <row r="4" spans="1:26" ht="25.5">
      <c r="A4" s="7" t="s">
        <v>7</v>
      </c>
      <c r="C4" s="11" t="s">
        <v>160</v>
      </c>
      <c r="D4" s="14" t="s">
        <v>6</v>
      </c>
      <c r="E4" s="48" t="s">
        <v>174</v>
      </c>
      <c r="F4" s="27">
        <v>360000000</v>
      </c>
      <c r="G4" s="31">
        <v>185924.48367221514</v>
      </c>
      <c r="H4" s="27">
        <v>360000000</v>
      </c>
      <c r="I4" s="31">
        <v>185924.48367221514</v>
      </c>
      <c r="J4" s="27">
        <v>360000000</v>
      </c>
      <c r="K4" s="31">
        <v>185924.48367221514</v>
      </c>
      <c r="L4" s="31"/>
      <c r="M4" s="31"/>
      <c r="X4" s="93"/>
      <c r="Y4" s="94"/>
      <c r="Z4" s="95"/>
    </row>
    <row r="5" spans="1:26" ht="25.5" hidden="1" outlineLevel="1">
      <c r="A5" s="39" t="s">
        <v>7</v>
      </c>
      <c r="B5" s="40" t="s">
        <v>5</v>
      </c>
      <c r="C5" s="38" t="s">
        <v>177</v>
      </c>
      <c r="D5" s="34" t="s">
        <v>6</v>
      </c>
      <c r="E5" s="34" t="s">
        <v>174</v>
      </c>
      <c r="F5" s="35"/>
      <c r="G5" s="36"/>
      <c r="H5" s="36"/>
      <c r="I5" s="36"/>
      <c r="J5" s="36"/>
      <c r="K5" s="36"/>
      <c r="L5" s="36"/>
      <c r="M5" s="36">
        <v>0</v>
      </c>
      <c r="N5" s="86"/>
      <c r="O5" s="86"/>
      <c r="P5" s="56"/>
      <c r="Q5" s="56"/>
      <c r="R5" s="56"/>
      <c r="S5" s="56"/>
      <c r="T5" s="56"/>
      <c r="U5" s="56"/>
      <c r="V5" s="56"/>
      <c r="W5" s="87"/>
      <c r="X5" s="87"/>
      <c r="Y5" s="87"/>
      <c r="Z5" s="87"/>
    </row>
    <row r="6" spans="1:26" s="61" customFormat="1" ht="25.5" collapsed="1">
      <c r="A6" s="84" t="s">
        <v>7</v>
      </c>
      <c r="B6" s="67" t="s">
        <v>40</v>
      </c>
      <c r="C6" s="68" t="s">
        <v>158</v>
      </c>
      <c r="D6" s="14" t="s">
        <v>6</v>
      </c>
      <c r="E6" s="48" t="s">
        <v>174</v>
      </c>
      <c r="F6" s="63"/>
      <c r="G6" s="64"/>
      <c r="H6" s="63"/>
      <c r="I6" s="64"/>
      <c r="J6" s="63"/>
      <c r="K6" s="64"/>
      <c r="L6" s="64"/>
      <c r="M6" s="31">
        <v>95452.88</v>
      </c>
      <c r="N6" s="17">
        <v>95452.88</v>
      </c>
      <c r="O6" s="62"/>
      <c r="P6" s="62"/>
      <c r="Q6" s="62"/>
      <c r="R6" s="62"/>
      <c r="S6" s="62"/>
      <c r="T6" s="62"/>
      <c r="U6" s="62"/>
      <c r="V6" s="62"/>
      <c r="W6" s="65"/>
      <c r="X6" s="93">
        <f>F6</f>
        <v>0</v>
      </c>
      <c r="Y6" s="94">
        <v>100000</v>
      </c>
      <c r="Z6" s="95" t="str">
        <f>IF(N6=Y6,"NO","SI")</f>
        <v>SI</v>
      </c>
    </row>
    <row r="7" spans="1:26" s="61" customFormat="1" ht="25.5">
      <c r="A7" s="84" t="s">
        <v>7</v>
      </c>
      <c r="B7" s="67" t="s">
        <v>41</v>
      </c>
      <c r="C7" s="68" t="s">
        <v>159</v>
      </c>
      <c r="D7" s="14" t="s">
        <v>6</v>
      </c>
      <c r="E7" s="48" t="s">
        <v>174</v>
      </c>
      <c r="F7" s="63"/>
      <c r="G7" s="64"/>
      <c r="H7" s="63"/>
      <c r="I7" s="64"/>
      <c r="J7" s="63"/>
      <c r="K7" s="64"/>
      <c r="L7" s="64"/>
      <c r="M7" s="31">
        <v>83133.6</v>
      </c>
      <c r="N7" s="17">
        <v>83133.6</v>
      </c>
      <c r="O7" s="62"/>
      <c r="P7" s="62"/>
      <c r="Q7" s="62"/>
      <c r="R7" s="62"/>
      <c r="S7" s="62"/>
      <c r="T7" s="62"/>
      <c r="U7" s="62"/>
      <c r="V7" s="62"/>
      <c r="W7" s="65"/>
      <c r="X7" s="93">
        <f>F7</f>
        <v>0</v>
      </c>
      <c r="Y7" s="94">
        <v>85829.47</v>
      </c>
      <c r="Z7" s="95" t="str">
        <f>IF(N7=Y7,"NO","SI")</f>
        <v>SI</v>
      </c>
    </row>
    <row r="8" spans="1:26" ht="25.5">
      <c r="A8" s="7" t="s">
        <v>8</v>
      </c>
      <c r="B8" s="8" t="s">
        <v>5</v>
      </c>
      <c r="C8" s="11" t="s">
        <v>71</v>
      </c>
      <c r="D8" s="14" t="s">
        <v>6</v>
      </c>
      <c r="E8" s="48" t="s">
        <v>174</v>
      </c>
      <c r="F8" s="27">
        <v>180000000</v>
      </c>
      <c r="G8" s="31">
        <v>92962.24183610757</v>
      </c>
      <c r="H8" s="27">
        <v>180000000</v>
      </c>
      <c r="I8" s="31">
        <v>92962.24183610757</v>
      </c>
      <c r="J8" s="27">
        <v>180000000</v>
      </c>
      <c r="K8" s="31">
        <v>92962.24183610757</v>
      </c>
      <c r="L8" s="31"/>
      <c r="M8" s="31">
        <v>86195.93</v>
      </c>
      <c r="N8" s="17">
        <v>86195.93</v>
      </c>
      <c r="X8" s="93">
        <f>F8</f>
        <v>180000000</v>
      </c>
      <c r="Y8" s="94">
        <f>X8/1936.27</f>
        <v>92962.24183610757</v>
      </c>
      <c r="Z8" s="95" t="str">
        <f>IF(N8=Y8,"NO","SI")</f>
        <v>SI</v>
      </c>
    </row>
    <row r="9" spans="1:26" ht="38.25">
      <c r="A9" s="7" t="s">
        <v>9</v>
      </c>
      <c r="B9" s="8" t="s">
        <v>5</v>
      </c>
      <c r="C9" s="29" t="s">
        <v>113</v>
      </c>
      <c r="D9" s="14" t="s">
        <v>6</v>
      </c>
      <c r="E9" s="48" t="s">
        <v>174</v>
      </c>
      <c r="F9" s="27"/>
      <c r="G9" s="31"/>
      <c r="H9" s="31"/>
      <c r="I9" s="31"/>
      <c r="J9" s="31"/>
      <c r="K9" s="31"/>
      <c r="L9" s="31"/>
      <c r="M9" s="31"/>
      <c r="P9" s="44">
        <v>10000</v>
      </c>
      <c r="Q9" s="44"/>
      <c r="R9" s="44"/>
      <c r="S9" s="44"/>
      <c r="T9" s="44"/>
      <c r="U9" s="44"/>
      <c r="V9" s="44"/>
      <c r="W9" s="43">
        <v>10000</v>
      </c>
      <c r="X9" s="93"/>
      <c r="Y9" s="94"/>
      <c r="Z9" s="95"/>
    </row>
    <row r="10" spans="1:26" ht="25.5">
      <c r="A10" s="7" t="s">
        <v>10</v>
      </c>
      <c r="B10" s="8" t="s">
        <v>5</v>
      </c>
      <c r="C10" s="11" t="s">
        <v>95</v>
      </c>
      <c r="D10" s="14" t="s">
        <v>6</v>
      </c>
      <c r="E10" s="48" t="s">
        <v>174</v>
      </c>
      <c r="F10" s="27"/>
      <c r="G10" s="31"/>
      <c r="H10" s="31"/>
      <c r="I10" s="31"/>
      <c r="J10" s="31"/>
      <c r="K10" s="31"/>
      <c r="L10" s="31"/>
      <c r="M10" s="31"/>
      <c r="N10" s="18"/>
      <c r="O10" s="18"/>
      <c r="P10" s="44">
        <v>10000</v>
      </c>
      <c r="Q10" s="44"/>
      <c r="R10" s="44"/>
      <c r="S10" s="44"/>
      <c r="T10" s="44">
        <v>10000</v>
      </c>
      <c r="U10" s="44"/>
      <c r="V10" s="44"/>
      <c r="W10" s="20">
        <v>10000</v>
      </c>
      <c r="X10" s="93"/>
      <c r="Y10" s="94"/>
      <c r="Z10" s="95"/>
    </row>
    <row r="11" spans="1:26" ht="25.5">
      <c r="A11" s="7" t="s">
        <v>11</v>
      </c>
      <c r="B11" s="8" t="s">
        <v>5</v>
      </c>
      <c r="C11" s="11" t="s">
        <v>96</v>
      </c>
      <c r="D11" s="14" t="s">
        <v>6</v>
      </c>
      <c r="E11" s="48" t="s">
        <v>174</v>
      </c>
      <c r="F11" s="27"/>
      <c r="G11" s="31"/>
      <c r="H11" s="31"/>
      <c r="I11" s="31"/>
      <c r="J11" s="31"/>
      <c r="K11" s="31"/>
      <c r="L11" s="31"/>
      <c r="M11" s="31"/>
      <c r="N11" s="18"/>
      <c r="O11" s="18"/>
      <c r="P11" s="44">
        <v>3000</v>
      </c>
      <c r="Q11" s="44"/>
      <c r="R11" s="44"/>
      <c r="S11" s="44"/>
      <c r="T11" s="44"/>
      <c r="U11" s="44"/>
      <c r="V11" s="44"/>
      <c r="W11" s="20">
        <v>3000</v>
      </c>
      <c r="X11" s="93"/>
      <c r="Y11" s="94"/>
      <c r="Z11" s="95"/>
    </row>
    <row r="12" spans="1:26" ht="38.25" hidden="1" outlineLevel="1">
      <c r="A12" s="39" t="s">
        <v>12</v>
      </c>
      <c r="B12" s="40" t="s">
        <v>5</v>
      </c>
      <c r="C12" s="38" t="s">
        <v>162</v>
      </c>
      <c r="D12" s="34" t="s">
        <v>6</v>
      </c>
      <c r="E12" s="34" t="s">
        <v>174</v>
      </c>
      <c r="F12" s="35"/>
      <c r="G12" s="36"/>
      <c r="H12" s="36"/>
      <c r="I12" s="36"/>
      <c r="J12" s="36"/>
      <c r="K12" s="36"/>
      <c r="L12" s="36"/>
      <c r="M12" s="36"/>
      <c r="N12" s="86"/>
      <c r="O12" s="86"/>
      <c r="P12" s="56">
        <v>7000</v>
      </c>
      <c r="Q12" s="56">
        <v>0</v>
      </c>
      <c r="R12" s="56"/>
      <c r="S12" s="56"/>
      <c r="T12" s="56"/>
      <c r="U12" s="56"/>
      <c r="V12" s="56"/>
      <c r="W12" s="87">
        <v>0</v>
      </c>
      <c r="X12" s="87"/>
      <c r="Y12" s="87"/>
      <c r="Z12" s="87"/>
    </row>
    <row r="13" spans="1:26" ht="38.25" hidden="1" outlineLevel="1">
      <c r="A13" s="124" t="s">
        <v>12</v>
      </c>
      <c r="B13" s="125" t="s">
        <v>5</v>
      </c>
      <c r="C13" s="126" t="s">
        <v>97</v>
      </c>
      <c r="D13" s="127" t="s">
        <v>6</v>
      </c>
      <c r="E13" s="127" t="s">
        <v>174</v>
      </c>
      <c r="F13" s="128"/>
      <c r="G13" s="129"/>
      <c r="H13" s="129"/>
      <c r="I13" s="129"/>
      <c r="J13" s="129"/>
      <c r="K13" s="129"/>
      <c r="L13" s="129"/>
      <c r="M13" s="129"/>
      <c r="N13" s="130"/>
      <c r="O13" s="130"/>
      <c r="P13" s="131"/>
      <c r="Q13" s="131">
        <v>7000</v>
      </c>
      <c r="R13" s="131"/>
      <c r="S13" s="131"/>
      <c r="T13" s="131"/>
      <c r="U13" s="131"/>
      <c r="V13" s="131">
        <v>0</v>
      </c>
      <c r="W13" s="132">
        <v>0</v>
      </c>
      <c r="X13" s="93"/>
      <c r="Y13" s="94"/>
      <c r="Z13" s="95"/>
    </row>
    <row r="14" spans="1:26" ht="38.25" collapsed="1">
      <c r="A14" s="7" t="s">
        <v>13</v>
      </c>
      <c r="B14" s="8" t="s">
        <v>5</v>
      </c>
      <c r="C14" s="11" t="s">
        <v>98</v>
      </c>
      <c r="D14" s="14" t="s">
        <v>6</v>
      </c>
      <c r="E14" s="48" t="s">
        <v>174</v>
      </c>
      <c r="G14" s="31"/>
      <c r="H14" s="31"/>
      <c r="I14" s="31"/>
      <c r="J14" s="31"/>
      <c r="K14" s="31"/>
      <c r="L14" s="31"/>
      <c r="M14" s="31"/>
      <c r="P14" s="44">
        <v>6000</v>
      </c>
      <c r="Q14" s="44"/>
      <c r="R14" s="44"/>
      <c r="S14" s="44"/>
      <c r="T14" s="44"/>
      <c r="U14" s="44"/>
      <c r="V14" s="44"/>
      <c r="W14" s="43">
        <v>6000</v>
      </c>
      <c r="X14" s="93"/>
      <c r="Y14" s="94"/>
      <c r="Z14" s="95"/>
    </row>
    <row r="15" spans="1:26" ht="38.25">
      <c r="A15" s="7" t="s">
        <v>14</v>
      </c>
      <c r="B15" s="8" t="s">
        <v>5</v>
      </c>
      <c r="C15" s="11" t="s">
        <v>99</v>
      </c>
      <c r="D15" s="14" t="s">
        <v>6</v>
      </c>
      <c r="E15" s="48" t="s">
        <v>174</v>
      </c>
      <c r="P15" s="44">
        <v>10000</v>
      </c>
      <c r="Q15" s="44"/>
      <c r="R15" s="44"/>
      <c r="S15" s="44"/>
      <c r="T15" s="44"/>
      <c r="U15" s="44"/>
      <c r="V15" s="44"/>
      <c r="W15" s="43">
        <v>10000</v>
      </c>
      <c r="X15" s="93"/>
      <c r="Y15" s="94"/>
      <c r="Z15" s="95"/>
    </row>
    <row r="16" spans="1:26" ht="38.25">
      <c r="A16" s="7" t="s">
        <v>15</v>
      </c>
      <c r="B16" s="8" t="s">
        <v>5</v>
      </c>
      <c r="C16" s="11" t="s">
        <v>100</v>
      </c>
      <c r="D16" s="14" t="s">
        <v>6</v>
      </c>
      <c r="E16" s="48" t="s">
        <v>174</v>
      </c>
      <c r="P16" s="44">
        <v>6000</v>
      </c>
      <c r="Q16" s="44"/>
      <c r="R16" s="44"/>
      <c r="S16" s="44"/>
      <c r="T16" s="44"/>
      <c r="U16" s="44"/>
      <c r="V16" s="44"/>
      <c r="W16" s="43">
        <v>6000</v>
      </c>
      <c r="X16" s="93"/>
      <c r="Y16" s="94"/>
      <c r="Z16" s="95"/>
    </row>
    <row r="17" spans="1:26" ht="38.25">
      <c r="A17" s="7" t="s">
        <v>16</v>
      </c>
      <c r="B17" s="8" t="s">
        <v>5</v>
      </c>
      <c r="C17" s="11" t="s">
        <v>128</v>
      </c>
      <c r="D17" s="14" t="s">
        <v>6</v>
      </c>
      <c r="E17" s="48" t="s">
        <v>174</v>
      </c>
      <c r="N17" s="18"/>
      <c r="O17" s="18"/>
      <c r="P17" s="44">
        <v>8000</v>
      </c>
      <c r="Q17" s="44"/>
      <c r="R17" s="44"/>
      <c r="S17" s="44"/>
      <c r="T17" s="44"/>
      <c r="U17" s="44"/>
      <c r="V17" s="44"/>
      <c r="W17" s="20">
        <v>8000</v>
      </c>
      <c r="X17" s="93"/>
      <c r="Y17" s="94"/>
      <c r="Z17" s="95"/>
    </row>
    <row r="18" spans="1:26" ht="25.5" hidden="1" outlineLevel="1">
      <c r="A18" s="108" t="s">
        <v>17</v>
      </c>
      <c r="B18" s="109" t="s">
        <v>5</v>
      </c>
      <c r="C18" s="121" t="s">
        <v>165</v>
      </c>
      <c r="D18" s="112" t="s">
        <v>6</v>
      </c>
      <c r="E18" s="112" t="s">
        <v>174</v>
      </c>
      <c r="F18" s="113"/>
      <c r="G18" s="114"/>
      <c r="H18" s="114"/>
      <c r="I18" s="114"/>
      <c r="J18" s="114"/>
      <c r="K18" s="114"/>
      <c r="L18" s="114"/>
      <c r="M18" s="114"/>
      <c r="N18" s="122"/>
      <c r="O18" s="122"/>
      <c r="P18" s="116">
        <v>10000</v>
      </c>
      <c r="Q18" s="116"/>
      <c r="R18" s="116"/>
      <c r="S18" s="116"/>
      <c r="T18" s="116"/>
      <c r="U18" s="116"/>
      <c r="V18" s="116">
        <v>0</v>
      </c>
      <c r="W18" s="123">
        <v>0</v>
      </c>
      <c r="X18" s="118"/>
      <c r="Y18" s="119"/>
      <c r="Z18" s="120"/>
    </row>
    <row r="19" spans="1:26" ht="38.25" hidden="1" outlineLevel="1">
      <c r="A19" s="39" t="s">
        <v>18</v>
      </c>
      <c r="B19" s="40" t="s">
        <v>5</v>
      </c>
      <c r="C19" s="38" t="s">
        <v>163</v>
      </c>
      <c r="D19" s="34" t="s">
        <v>6</v>
      </c>
      <c r="E19" s="34" t="s">
        <v>174</v>
      </c>
      <c r="F19" s="54"/>
      <c r="G19" s="55"/>
      <c r="H19" s="55"/>
      <c r="I19" s="55"/>
      <c r="J19" s="55"/>
      <c r="K19" s="55"/>
      <c r="L19" s="55"/>
      <c r="M19" s="55"/>
      <c r="N19" s="37"/>
      <c r="O19" s="37"/>
      <c r="P19" s="56">
        <v>8000</v>
      </c>
      <c r="Q19" s="56"/>
      <c r="R19" s="56">
        <v>0</v>
      </c>
      <c r="S19" s="56"/>
      <c r="T19" s="56"/>
      <c r="U19" s="56"/>
      <c r="V19" s="56"/>
      <c r="W19" s="45"/>
      <c r="X19" s="87"/>
      <c r="Y19" s="87"/>
      <c r="Z19" s="87"/>
    </row>
    <row r="20" spans="1:26" ht="38.25" collapsed="1">
      <c r="A20" s="7" t="s">
        <v>18</v>
      </c>
      <c r="B20" s="8" t="s">
        <v>5</v>
      </c>
      <c r="C20" s="11" t="s">
        <v>164</v>
      </c>
      <c r="D20" s="14" t="s">
        <v>6</v>
      </c>
      <c r="E20" s="48" t="s">
        <v>174</v>
      </c>
      <c r="P20" s="44"/>
      <c r="Q20" s="44"/>
      <c r="R20" s="44">
        <v>8000</v>
      </c>
      <c r="S20" s="44"/>
      <c r="T20" s="44"/>
      <c r="U20" s="44"/>
      <c r="V20" s="44"/>
      <c r="W20" s="43">
        <v>8000</v>
      </c>
      <c r="X20" s="93"/>
      <c r="Y20" s="94"/>
      <c r="Z20" s="95"/>
    </row>
    <row r="21" spans="1:26" ht="38.25">
      <c r="A21" s="7" t="s">
        <v>19</v>
      </c>
      <c r="B21" s="8" t="s">
        <v>5</v>
      </c>
      <c r="C21" s="11" t="s">
        <v>101</v>
      </c>
      <c r="D21" s="14" t="s">
        <v>6</v>
      </c>
      <c r="E21" s="48" t="s">
        <v>174</v>
      </c>
      <c r="P21" s="44">
        <v>10000</v>
      </c>
      <c r="Q21" s="44"/>
      <c r="R21" s="44"/>
      <c r="S21" s="44"/>
      <c r="T21" s="44"/>
      <c r="U21" s="44"/>
      <c r="V21" s="44"/>
      <c r="W21" s="43">
        <v>10000</v>
      </c>
      <c r="X21" s="93"/>
      <c r="Y21" s="94"/>
      <c r="Z21" s="95"/>
    </row>
    <row r="22" spans="1:26" ht="38.25">
      <c r="A22" s="7" t="s">
        <v>20</v>
      </c>
      <c r="B22" s="8" t="s">
        <v>5</v>
      </c>
      <c r="C22" s="11" t="s">
        <v>102</v>
      </c>
      <c r="D22" s="14" t="s">
        <v>6</v>
      </c>
      <c r="E22" s="48" t="s">
        <v>174</v>
      </c>
      <c r="P22" s="44">
        <v>4000</v>
      </c>
      <c r="Q22" s="44"/>
      <c r="R22" s="44"/>
      <c r="S22" s="44"/>
      <c r="T22" s="44"/>
      <c r="U22" s="44"/>
      <c r="V22" s="44"/>
      <c r="W22" s="43">
        <v>4000</v>
      </c>
      <c r="X22" s="93"/>
      <c r="Y22" s="94"/>
      <c r="Z22" s="95"/>
    </row>
    <row r="23" spans="1:26" ht="25.5">
      <c r="A23" s="7" t="s">
        <v>21</v>
      </c>
      <c r="B23" s="8" t="s">
        <v>5</v>
      </c>
      <c r="C23" s="11" t="s">
        <v>103</v>
      </c>
      <c r="D23" s="14" t="s">
        <v>6</v>
      </c>
      <c r="E23" s="48" t="s">
        <v>174</v>
      </c>
      <c r="P23" s="44">
        <v>2000</v>
      </c>
      <c r="Q23" s="44"/>
      <c r="R23" s="44"/>
      <c r="S23" s="44"/>
      <c r="T23" s="44"/>
      <c r="U23" s="44"/>
      <c r="V23" s="44"/>
      <c r="W23" s="43">
        <v>2000</v>
      </c>
      <c r="X23" s="93"/>
      <c r="Y23" s="94"/>
      <c r="Z23" s="95"/>
    </row>
    <row r="24" spans="1:26" ht="38.25">
      <c r="A24" s="7" t="s">
        <v>22</v>
      </c>
      <c r="B24" s="8" t="s">
        <v>5</v>
      </c>
      <c r="C24" s="12" t="s">
        <v>104</v>
      </c>
      <c r="D24" s="14" t="s">
        <v>6</v>
      </c>
      <c r="E24" s="48" t="s">
        <v>174</v>
      </c>
      <c r="P24" s="44">
        <v>3000</v>
      </c>
      <c r="Q24" s="44"/>
      <c r="R24" s="44"/>
      <c r="S24" s="44"/>
      <c r="T24" s="44"/>
      <c r="U24" s="44"/>
      <c r="V24" s="44"/>
      <c r="W24" s="43">
        <v>3000</v>
      </c>
      <c r="X24" s="93"/>
      <c r="Y24" s="94"/>
      <c r="Z24" s="95"/>
    </row>
    <row r="25" spans="1:26" ht="38.25">
      <c r="A25" s="7" t="s">
        <v>23</v>
      </c>
      <c r="B25" s="8" t="s">
        <v>5</v>
      </c>
      <c r="C25" s="12" t="s">
        <v>105</v>
      </c>
      <c r="D25" s="14" t="s">
        <v>6</v>
      </c>
      <c r="E25" s="48" t="s">
        <v>174</v>
      </c>
      <c r="P25" s="44">
        <v>4000</v>
      </c>
      <c r="Q25" s="44"/>
      <c r="R25" s="44"/>
      <c r="S25" s="44"/>
      <c r="T25" s="44"/>
      <c r="U25" s="44"/>
      <c r="V25" s="44"/>
      <c r="W25" s="43">
        <v>4000</v>
      </c>
      <c r="X25" s="93"/>
      <c r="Y25" s="94"/>
      <c r="Z25" s="95"/>
    </row>
    <row r="26" spans="1:26" ht="38.25">
      <c r="A26" s="7" t="s">
        <v>24</v>
      </c>
      <c r="B26" s="8" t="s">
        <v>5</v>
      </c>
      <c r="C26" s="12" t="s">
        <v>106</v>
      </c>
      <c r="D26" s="14" t="s">
        <v>6</v>
      </c>
      <c r="E26" s="48" t="s">
        <v>174</v>
      </c>
      <c r="P26" s="44">
        <v>5000</v>
      </c>
      <c r="Q26" s="44"/>
      <c r="R26" s="44"/>
      <c r="S26" s="44"/>
      <c r="T26" s="44"/>
      <c r="U26" s="44"/>
      <c r="V26" s="44"/>
      <c r="W26" s="43">
        <v>5000</v>
      </c>
      <c r="X26" s="93"/>
      <c r="Y26" s="94"/>
      <c r="Z26" s="95"/>
    </row>
    <row r="27" spans="1:26" ht="25.5">
      <c r="A27" s="7" t="s">
        <v>25</v>
      </c>
      <c r="B27" s="8" t="s">
        <v>5</v>
      </c>
      <c r="C27" s="13" t="s">
        <v>72</v>
      </c>
      <c r="D27" s="14" t="s">
        <v>26</v>
      </c>
      <c r="E27" s="48" t="s">
        <v>174</v>
      </c>
      <c r="F27" s="27">
        <v>420000000</v>
      </c>
      <c r="G27" s="31">
        <v>216911.89761758433</v>
      </c>
      <c r="H27" s="27">
        <v>420000000</v>
      </c>
      <c r="I27" s="31">
        <v>216911.89761758433</v>
      </c>
      <c r="J27" s="27">
        <v>420000000</v>
      </c>
      <c r="K27" s="31">
        <v>216911.89761758433</v>
      </c>
      <c r="L27" s="31"/>
      <c r="M27" s="31">
        <v>210381.74</v>
      </c>
      <c r="N27" s="17">
        <v>210381.74</v>
      </c>
      <c r="X27" s="93">
        <f>F27</f>
        <v>420000000</v>
      </c>
      <c r="Y27" s="94">
        <f>X27/1936.27</f>
        <v>216911.89761758433</v>
      </c>
      <c r="Z27" s="95" t="str">
        <f>IF(N27=Y27,"NO","SI")</f>
        <v>SI</v>
      </c>
    </row>
    <row r="28" spans="1:26" ht="25.5">
      <c r="A28" s="7" t="s">
        <v>27</v>
      </c>
      <c r="B28" s="8" t="s">
        <v>5</v>
      </c>
      <c r="C28" s="11" t="s">
        <v>73</v>
      </c>
      <c r="D28" s="14" t="s">
        <v>26</v>
      </c>
      <c r="E28" s="48" t="s">
        <v>174</v>
      </c>
      <c r="F28" s="27">
        <v>210000000</v>
      </c>
      <c r="G28" s="31">
        <v>108455.94880879216</v>
      </c>
      <c r="H28" s="27">
        <v>210000000</v>
      </c>
      <c r="I28" s="31">
        <v>108455.94880879216</v>
      </c>
      <c r="J28" s="27">
        <v>210000000</v>
      </c>
      <c r="K28" s="31">
        <v>108455.94880879216</v>
      </c>
      <c r="L28" s="31"/>
      <c r="M28" s="31">
        <v>105819.4</v>
      </c>
      <c r="N28" s="18">
        <v>105819.4</v>
      </c>
      <c r="O28" s="18"/>
      <c r="P28" s="18"/>
      <c r="Q28" s="18"/>
      <c r="R28" s="18"/>
      <c r="S28" s="18"/>
      <c r="T28" s="18"/>
      <c r="U28" s="18"/>
      <c r="V28" s="18"/>
      <c r="W28" s="20"/>
      <c r="X28" s="93">
        <f>F28</f>
        <v>210000000</v>
      </c>
      <c r="Y28" s="94">
        <f>X28/1936.27</f>
        <v>108455.94880879216</v>
      </c>
      <c r="Z28" s="95" t="str">
        <f>IF(N28=Y28,"NO","SI")</f>
        <v>SI</v>
      </c>
    </row>
    <row r="29" spans="1:26" ht="25.5">
      <c r="A29" s="7" t="s">
        <v>28</v>
      </c>
      <c r="B29" s="8" t="s">
        <v>5</v>
      </c>
      <c r="C29" s="11" t="s">
        <v>74</v>
      </c>
      <c r="D29" s="14" t="s">
        <v>26</v>
      </c>
      <c r="E29" s="48" t="s">
        <v>174</v>
      </c>
      <c r="F29" s="27">
        <v>120000000</v>
      </c>
      <c r="G29" s="31">
        <v>61974.82789073838</v>
      </c>
      <c r="H29" s="27">
        <v>120000000</v>
      </c>
      <c r="I29" s="31">
        <v>61974.82789073838</v>
      </c>
      <c r="J29" s="27">
        <v>120000000</v>
      </c>
      <c r="K29" s="31">
        <v>61974.82789073838</v>
      </c>
      <c r="L29" s="31"/>
      <c r="M29" s="31">
        <v>61424.91</v>
      </c>
      <c r="N29" s="18">
        <v>61424.91</v>
      </c>
      <c r="O29" s="18"/>
      <c r="P29" s="18"/>
      <c r="Q29" s="18"/>
      <c r="R29" s="18"/>
      <c r="S29" s="18"/>
      <c r="T29" s="18"/>
      <c r="U29" s="18"/>
      <c r="V29" s="18"/>
      <c r="W29" s="20"/>
      <c r="X29" s="93">
        <f>F29</f>
        <v>120000000</v>
      </c>
      <c r="Y29" s="94">
        <f>X29/1936.27</f>
        <v>61974.82789073838</v>
      </c>
      <c r="Z29" s="95" t="str">
        <f>IF(N29=Y29,"NO","SI")</f>
        <v>SI</v>
      </c>
    </row>
    <row r="30" spans="1:26" ht="25.5">
      <c r="A30" s="7" t="s">
        <v>29</v>
      </c>
      <c r="B30" s="8" t="s">
        <v>5</v>
      </c>
      <c r="C30" s="11" t="s">
        <v>75</v>
      </c>
      <c r="D30" s="14" t="s">
        <v>26</v>
      </c>
      <c r="E30" s="48" t="s">
        <v>174</v>
      </c>
      <c r="N30" s="18"/>
      <c r="O30" s="41">
        <v>10000</v>
      </c>
      <c r="P30" s="41">
        <v>10000</v>
      </c>
      <c r="Q30" s="41"/>
      <c r="R30" s="41"/>
      <c r="S30" s="41"/>
      <c r="T30" s="41"/>
      <c r="U30" s="41"/>
      <c r="V30" s="41"/>
      <c r="W30" s="20">
        <v>10000</v>
      </c>
      <c r="X30" s="93"/>
      <c r="Y30" s="94"/>
      <c r="Z30" s="95"/>
    </row>
    <row r="31" spans="1:26" ht="38.25">
      <c r="A31" s="7" t="s">
        <v>30</v>
      </c>
      <c r="B31" s="8" t="s">
        <v>5</v>
      </c>
      <c r="C31" s="11" t="s">
        <v>76</v>
      </c>
      <c r="D31" s="14" t="s">
        <v>26</v>
      </c>
      <c r="E31" s="48" t="s">
        <v>174</v>
      </c>
      <c r="N31" s="18"/>
      <c r="O31" s="41">
        <v>10000</v>
      </c>
      <c r="P31" s="41">
        <v>10000</v>
      </c>
      <c r="Q31" s="41"/>
      <c r="R31" s="41"/>
      <c r="S31" s="41"/>
      <c r="T31" s="41"/>
      <c r="U31" s="41"/>
      <c r="V31" s="41"/>
      <c r="W31" s="20">
        <v>10000</v>
      </c>
      <c r="X31" s="93"/>
      <c r="Y31" s="94"/>
      <c r="Z31" s="95"/>
    </row>
    <row r="32" spans="1:26" ht="25.5">
      <c r="A32" s="7" t="s">
        <v>31</v>
      </c>
      <c r="B32" s="8" t="s">
        <v>5</v>
      </c>
      <c r="C32" s="11" t="s">
        <v>79</v>
      </c>
      <c r="D32" s="14" t="s">
        <v>26</v>
      </c>
      <c r="E32" s="48" t="s">
        <v>174</v>
      </c>
      <c r="N32" s="18"/>
      <c r="O32" s="41">
        <v>10000</v>
      </c>
      <c r="P32" s="41">
        <v>10000</v>
      </c>
      <c r="Q32" s="41"/>
      <c r="R32" s="41"/>
      <c r="S32" s="41"/>
      <c r="T32" s="41"/>
      <c r="U32" s="41"/>
      <c r="V32" s="41"/>
      <c r="W32" s="20">
        <v>10000</v>
      </c>
      <c r="X32" s="93"/>
      <c r="Y32" s="94"/>
      <c r="Z32" s="95"/>
    </row>
    <row r="33" spans="1:26" ht="25.5">
      <c r="A33" s="7" t="s">
        <v>32</v>
      </c>
      <c r="B33" s="8" t="s">
        <v>5</v>
      </c>
      <c r="C33" s="11" t="s">
        <v>80</v>
      </c>
      <c r="D33" s="14" t="s">
        <v>26</v>
      </c>
      <c r="E33" s="48" t="s">
        <v>174</v>
      </c>
      <c r="N33" s="18"/>
      <c r="O33" s="41">
        <v>5000</v>
      </c>
      <c r="P33" s="41">
        <v>5000</v>
      </c>
      <c r="Q33" s="41"/>
      <c r="R33" s="41"/>
      <c r="S33" s="41"/>
      <c r="T33" s="41"/>
      <c r="U33" s="41"/>
      <c r="V33" s="41"/>
      <c r="W33" s="20">
        <v>5000</v>
      </c>
      <c r="X33" s="93"/>
      <c r="Y33" s="94"/>
      <c r="Z33" s="95"/>
    </row>
    <row r="34" spans="1:26" ht="25.5">
      <c r="A34" s="7" t="s">
        <v>33</v>
      </c>
      <c r="B34" s="8" t="s">
        <v>5</v>
      </c>
      <c r="C34" s="11" t="s">
        <v>81</v>
      </c>
      <c r="D34" s="14" t="s">
        <v>26</v>
      </c>
      <c r="E34" s="48" t="s">
        <v>174</v>
      </c>
      <c r="N34" s="18"/>
      <c r="O34" s="41">
        <v>3000</v>
      </c>
      <c r="P34" s="41">
        <v>3000</v>
      </c>
      <c r="Q34" s="41"/>
      <c r="R34" s="41"/>
      <c r="S34" s="41"/>
      <c r="T34" s="41"/>
      <c r="U34" s="41"/>
      <c r="V34" s="41"/>
      <c r="W34" s="20">
        <v>3000</v>
      </c>
      <c r="X34" s="93"/>
      <c r="Y34" s="94"/>
      <c r="Z34" s="95"/>
    </row>
    <row r="35" spans="1:26" ht="38.25">
      <c r="A35" s="7" t="s">
        <v>34</v>
      </c>
      <c r="B35" s="8" t="s">
        <v>5</v>
      </c>
      <c r="C35" s="11" t="s">
        <v>82</v>
      </c>
      <c r="D35" s="14" t="s">
        <v>26</v>
      </c>
      <c r="E35" s="48" t="s">
        <v>174</v>
      </c>
      <c r="N35" s="18"/>
      <c r="O35" s="41">
        <v>10000</v>
      </c>
      <c r="P35" s="41">
        <v>10000</v>
      </c>
      <c r="Q35" s="41"/>
      <c r="R35" s="41"/>
      <c r="S35" s="41"/>
      <c r="T35" s="41"/>
      <c r="U35" s="41"/>
      <c r="V35" s="41"/>
      <c r="W35" s="20">
        <v>10000</v>
      </c>
      <c r="X35" s="93"/>
      <c r="Y35" s="94"/>
      <c r="Z35" s="95"/>
    </row>
    <row r="36" spans="1:26" ht="38.25">
      <c r="A36" s="7" t="s">
        <v>35</v>
      </c>
      <c r="B36" s="8" t="s">
        <v>5</v>
      </c>
      <c r="C36" s="11" t="s">
        <v>83</v>
      </c>
      <c r="D36" s="14" t="s">
        <v>26</v>
      </c>
      <c r="E36" s="48" t="s">
        <v>174</v>
      </c>
      <c r="N36" s="18"/>
      <c r="O36" s="41">
        <v>10000</v>
      </c>
      <c r="P36" s="41">
        <v>10000</v>
      </c>
      <c r="Q36" s="41"/>
      <c r="R36" s="41"/>
      <c r="S36" s="41"/>
      <c r="T36" s="41"/>
      <c r="U36" s="41"/>
      <c r="V36" s="41"/>
      <c r="W36" s="20">
        <v>10000</v>
      </c>
      <c r="X36" s="93"/>
      <c r="Y36" s="94"/>
      <c r="Z36" s="95"/>
    </row>
    <row r="37" spans="1:26" ht="25.5">
      <c r="A37" s="7" t="s">
        <v>36</v>
      </c>
      <c r="C37" s="11" t="s">
        <v>169</v>
      </c>
      <c r="D37" s="14" t="s">
        <v>37</v>
      </c>
      <c r="E37" s="48" t="s">
        <v>174</v>
      </c>
      <c r="F37" s="27">
        <v>300000000</v>
      </c>
      <c r="G37" s="31">
        <v>154937.06972684595</v>
      </c>
      <c r="H37" s="27">
        <v>300000000</v>
      </c>
      <c r="I37" s="31">
        <v>154937.06972684595</v>
      </c>
      <c r="J37" s="27">
        <v>300000000</v>
      </c>
      <c r="K37" s="31">
        <v>154937.06972684595</v>
      </c>
      <c r="L37" s="31"/>
      <c r="M37" s="31"/>
      <c r="X37" s="93"/>
      <c r="Y37" s="94"/>
      <c r="Z37" s="95"/>
    </row>
    <row r="38" spans="1:26" s="70" customFormat="1" ht="38.25">
      <c r="A38" s="66" t="s">
        <v>36</v>
      </c>
      <c r="B38" s="67" t="s">
        <v>40</v>
      </c>
      <c r="C38" s="68" t="s">
        <v>170</v>
      </c>
      <c r="D38" s="14" t="s">
        <v>37</v>
      </c>
      <c r="E38" s="48" t="s">
        <v>174</v>
      </c>
      <c r="F38" s="69"/>
      <c r="G38" s="69"/>
      <c r="H38" s="69"/>
      <c r="M38" s="31">
        <v>103290.33</v>
      </c>
      <c r="N38" s="51">
        <v>103290.33</v>
      </c>
      <c r="X38" s="93">
        <f>F38</f>
        <v>0</v>
      </c>
      <c r="Y38" s="94">
        <v>103291.4</v>
      </c>
      <c r="Z38" s="95" t="str">
        <f>IF(N38=Y38,"NO","SI")</f>
        <v>SI</v>
      </c>
    </row>
    <row r="39" spans="1:26" s="70" customFormat="1" ht="25.5">
      <c r="A39" s="66" t="s">
        <v>36</v>
      </c>
      <c r="B39" s="67" t="s">
        <v>41</v>
      </c>
      <c r="C39" s="68" t="s">
        <v>171</v>
      </c>
      <c r="D39" s="14" t="s">
        <v>37</v>
      </c>
      <c r="E39" s="48" t="s">
        <v>174</v>
      </c>
      <c r="F39" s="69"/>
      <c r="G39" s="69"/>
      <c r="H39" s="69"/>
      <c r="M39" s="31">
        <v>46256.03</v>
      </c>
      <c r="N39" s="51">
        <v>46256.03</v>
      </c>
      <c r="X39" s="93">
        <f>F39</f>
        <v>0</v>
      </c>
      <c r="Y39" s="94">
        <v>51645.7</v>
      </c>
      <c r="Z39" s="95" t="str">
        <f>IF(N39=Y39,"NO","SI")</f>
        <v>SI</v>
      </c>
    </row>
    <row r="40" spans="1:26" ht="25.5">
      <c r="A40" s="7" t="s">
        <v>38</v>
      </c>
      <c r="C40" s="11" t="s">
        <v>134</v>
      </c>
      <c r="D40" s="14" t="s">
        <v>39</v>
      </c>
      <c r="E40" s="48" t="s">
        <v>174</v>
      </c>
      <c r="F40" s="27">
        <v>110000000</v>
      </c>
      <c r="G40" s="31">
        <v>56810.25889984352</v>
      </c>
      <c r="H40" s="27">
        <v>110000000</v>
      </c>
      <c r="I40" s="31">
        <v>56810.25889984352</v>
      </c>
      <c r="J40" s="27">
        <v>170000000</v>
      </c>
      <c r="K40" s="31">
        <v>87797.6728452127</v>
      </c>
      <c r="L40" s="31"/>
      <c r="M40" s="31"/>
      <c r="X40" s="93"/>
      <c r="Y40" s="94"/>
      <c r="Z40" s="95"/>
    </row>
    <row r="41" spans="1:26" s="70" customFormat="1" ht="25.5">
      <c r="A41" s="66" t="s">
        <v>38</v>
      </c>
      <c r="B41" s="67" t="s">
        <v>40</v>
      </c>
      <c r="C41" s="68" t="s">
        <v>166</v>
      </c>
      <c r="D41" s="14" t="s">
        <v>39</v>
      </c>
      <c r="E41" s="48" t="s">
        <v>174</v>
      </c>
      <c r="F41" s="69"/>
      <c r="G41" s="69"/>
      <c r="H41" s="69"/>
      <c r="M41" s="31">
        <v>55912.23</v>
      </c>
      <c r="N41" s="51">
        <v>55912.23</v>
      </c>
      <c r="X41" s="93">
        <f>F41</f>
        <v>0</v>
      </c>
      <c r="Y41" s="94">
        <v>56810.26</v>
      </c>
      <c r="Z41" s="95" t="str">
        <f>IF(N41=Y41,"NO","SI")</f>
        <v>SI</v>
      </c>
    </row>
    <row r="42" spans="1:26" s="70" customFormat="1" ht="25.5">
      <c r="A42" s="66" t="s">
        <v>38</v>
      </c>
      <c r="B42" s="67" t="s">
        <v>41</v>
      </c>
      <c r="C42" s="68" t="s">
        <v>167</v>
      </c>
      <c r="D42" s="14" t="s">
        <v>39</v>
      </c>
      <c r="E42" s="48" t="s">
        <v>174</v>
      </c>
      <c r="F42" s="69"/>
      <c r="G42" s="69"/>
      <c r="H42" s="69"/>
      <c r="M42" s="31">
        <v>30531.12</v>
      </c>
      <c r="N42" s="51">
        <v>30531.12</v>
      </c>
      <c r="X42" s="93">
        <f>F42</f>
        <v>0</v>
      </c>
      <c r="Y42" s="94">
        <v>30987.41</v>
      </c>
      <c r="Z42" s="95" t="str">
        <f>IF(N42=Y42,"NO","SI")</f>
        <v>SI</v>
      </c>
    </row>
    <row r="43" spans="1:26" s="70" customFormat="1" ht="25.5">
      <c r="A43" s="7" t="s">
        <v>42</v>
      </c>
      <c r="B43" s="8"/>
      <c r="C43" s="12" t="s">
        <v>140</v>
      </c>
      <c r="D43" s="14" t="s">
        <v>39</v>
      </c>
      <c r="E43" s="48" t="s">
        <v>174</v>
      </c>
      <c r="F43" s="27">
        <v>400000000</v>
      </c>
      <c r="G43" s="31">
        <v>206582.7596357946</v>
      </c>
      <c r="H43" s="27">
        <v>400000000</v>
      </c>
      <c r="I43" s="31">
        <v>206582.7596357946</v>
      </c>
      <c r="J43" s="27">
        <v>340000000</v>
      </c>
      <c r="K43" s="31">
        <v>175595.3456904254</v>
      </c>
      <c r="L43" s="31"/>
      <c r="M43" s="31"/>
      <c r="N43" s="17"/>
      <c r="O43" s="17"/>
      <c r="P43" s="17"/>
      <c r="Q43" s="17"/>
      <c r="R43" s="17"/>
      <c r="S43" s="17"/>
      <c r="T43" s="17"/>
      <c r="U43" s="17"/>
      <c r="V43" s="17"/>
      <c r="W43" s="43"/>
      <c r="X43" s="93"/>
      <c r="Y43" s="94"/>
      <c r="Z43" s="95"/>
    </row>
    <row r="44" spans="1:26" s="70" customFormat="1" ht="25.5">
      <c r="A44" s="66" t="s">
        <v>42</v>
      </c>
      <c r="B44" s="67" t="s">
        <v>40</v>
      </c>
      <c r="C44" s="68" t="s">
        <v>135</v>
      </c>
      <c r="D44" s="71" t="s">
        <v>39</v>
      </c>
      <c r="E44" s="48" t="s">
        <v>174</v>
      </c>
      <c r="F44" s="72"/>
      <c r="G44" s="72"/>
      <c r="H44" s="71"/>
      <c r="I44" s="72"/>
      <c r="J44" s="72"/>
      <c r="K44" s="72"/>
      <c r="L44" s="72"/>
      <c r="M44" s="31">
        <v>90341.7</v>
      </c>
      <c r="N44" s="17">
        <v>90341.7</v>
      </c>
      <c r="O44" s="72"/>
      <c r="P44" s="72"/>
      <c r="Q44" s="72"/>
      <c r="R44" s="72"/>
      <c r="S44" s="72"/>
      <c r="T44" s="72"/>
      <c r="U44" s="72"/>
      <c r="V44" s="72"/>
      <c r="W44" s="72"/>
      <c r="X44" s="93">
        <f>F44</f>
        <v>0</v>
      </c>
      <c r="Y44" s="94">
        <v>90379.96</v>
      </c>
      <c r="Z44" s="95" t="str">
        <f>IF(N44=Y44,"NO","SI")</f>
        <v>SI</v>
      </c>
    </row>
    <row r="45" spans="1:26" s="70" customFormat="1" ht="25.5" hidden="1" outlineLevel="1">
      <c r="A45" s="73" t="s">
        <v>42</v>
      </c>
      <c r="B45" s="74" t="s">
        <v>41</v>
      </c>
      <c r="C45" s="75" t="s">
        <v>161</v>
      </c>
      <c r="D45" s="88" t="s">
        <v>39</v>
      </c>
      <c r="E45" s="34" t="s">
        <v>174</v>
      </c>
      <c r="F45" s="77"/>
      <c r="G45" s="77"/>
      <c r="H45" s="76"/>
      <c r="I45" s="77"/>
      <c r="J45" s="77"/>
      <c r="K45" s="77"/>
      <c r="L45" s="77"/>
      <c r="M45" s="77"/>
      <c r="N45" s="3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s="70" customFormat="1" ht="25.5" collapsed="1">
      <c r="A46" s="66" t="s">
        <v>42</v>
      </c>
      <c r="B46" s="67" t="s">
        <v>136</v>
      </c>
      <c r="C46" s="68" t="s">
        <v>137</v>
      </c>
      <c r="D46" s="71" t="s">
        <v>39</v>
      </c>
      <c r="E46" s="48" t="s">
        <v>174</v>
      </c>
      <c r="F46" s="72"/>
      <c r="G46" s="72"/>
      <c r="H46" s="71"/>
      <c r="I46" s="72"/>
      <c r="J46" s="72"/>
      <c r="K46" s="72"/>
      <c r="L46" s="72"/>
      <c r="M46" s="31">
        <v>35441.1</v>
      </c>
      <c r="N46" s="17">
        <v>35441.1</v>
      </c>
      <c r="O46" s="72"/>
      <c r="P46" s="72"/>
      <c r="Q46" s="72"/>
      <c r="R46" s="72"/>
      <c r="S46" s="72"/>
      <c r="T46" s="72"/>
      <c r="U46" s="72"/>
      <c r="V46" s="72"/>
      <c r="W46" s="72"/>
      <c r="X46" s="93">
        <f>F46</f>
        <v>0</v>
      </c>
      <c r="Y46" s="94">
        <v>36151.98</v>
      </c>
      <c r="Z46" s="95" t="str">
        <f>IF(N46=Y46,"NO","SI")</f>
        <v>SI</v>
      </c>
    </row>
    <row r="47" spans="1:26" s="70" customFormat="1" ht="38.25">
      <c r="A47" s="66" t="s">
        <v>42</v>
      </c>
      <c r="B47" s="67" t="s">
        <v>138</v>
      </c>
      <c r="C47" s="68" t="s">
        <v>139</v>
      </c>
      <c r="D47" s="71" t="s">
        <v>39</v>
      </c>
      <c r="E47" s="48" t="s">
        <v>174</v>
      </c>
      <c r="F47" s="72"/>
      <c r="G47" s="72"/>
      <c r="H47" s="71"/>
      <c r="I47" s="72"/>
      <c r="J47" s="72"/>
      <c r="K47" s="72"/>
      <c r="L47" s="72"/>
      <c r="M47" s="31">
        <v>48204.63</v>
      </c>
      <c r="N47" s="17">
        <v>48204.63</v>
      </c>
      <c r="O47" s="72"/>
      <c r="P47" s="72"/>
      <c r="Q47" s="72"/>
      <c r="R47" s="72"/>
      <c r="S47" s="72"/>
      <c r="T47" s="72"/>
      <c r="U47" s="72"/>
      <c r="V47" s="72"/>
      <c r="W47" s="72"/>
      <c r="X47" s="93">
        <f>F47</f>
        <v>0</v>
      </c>
      <c r="Y47" s="94">
        <v>49063.41</v>
      </c>
      <c r="Z47" s="95" t="str">
        <f>IF(N47=Y47,"NO","SI")</f>
        <v>SI</v>
      </c>
    </row>
    <row r="48" spans="1:26" s="70" customFormat="1" ht="25.5">
      <c r="A48" s="7" t="s">
        <v>43</v>
      </c>
      <c r="B48" s="8" t="s">
        <v>5</v>
      </c>
      <c r="C48" s="12" t="s">
        <v>84</v>
      </c>
      <c r="D48" s="71" t="s">
        <v>39</v>
      </c>
      <c r="E48" s="48" t="s">
        <v>174</v>
      </c>
      <c r="F48" s="24"/>
      <c r="G48" s="32"/>
      <c r="H48" s="32"/>
      <c r="I48" s="32"/>
      <c r="J48" s="32"/>
      <c r="K48" s="32"/>
      <c r="L48" s="32"/>
      <c r="M48" s="32"/>
      <c r="N48" s="17"/>
      <c r="O48" s="44">
        <v>8000</v>
      </c>
      <c r="P48" s="44">
        <v>8000</v>
      </c>
      <c r="Q48" s="44"/>
      <c r="R48" s="44"/>
      <c r="S48" s="44"/>
      <c r="T48" s="44"/>
      <c r="U48" s="44"/>
      <c r="V48" s="44"/>
      <c r="W48" s="43">
        <v>8000</v>
      </c>
      <c r="X48" s="93"/>
      <c r="Y48" s="94"/>
      <c r="Z48" s="95"/>
    </row>
    <row r="49" spans="1:26" s="70" customFormat="1" ht="38.25">
      <c r="A49" s="7" t="s">
        <v>44</v>
      </c>
      <c r="B49" s="8" t="s">
        <v>5</v>
      </c>
      <c r="C49" s="12" t="s">
        <v>85</v>
      </c>
      <c r="D49" s="71" t="s">
        <v>39</v>
      </c>
      <c r="E49" s="48" t="s">
        <v>174</v>
      </c>
      <c r="F49" s="24"/>
      <c r="G49" s="32"/>
      <c r="H49" s="32"/>
      <c r="I49" s="32"/>
      <c r="J49" s="32"/>
      <c r="K49" s="32"/>
      <c r="L49" s="32"/>
      <c r="M49" s="32"/>
      <c r="N49" s="17"/>
      <c r="O49" s="44">
        <v>6000</v>
      </c>
      <c r="P49" s="44">
        <v>6000</v>
      </c>
      <c r="Q49" s="44"/>
      <c r="R49" s="44"/>
      <c r="S49" s="44"/>
      <c r="T49" s="44"/>
      <c r="U49" s="44"/>
      <c r="V49" s="44"/>
      <c r="W49" s="43">
        <v>6000</v>
      </c>
      <c r="X49" s="93"/>
      <c r="Y49" s="94"/>
      <c r="Z49" s="95"/>
    </row>
    <row r="50" spans="1:26" s="70" customFormat="1" ht="25.5" hidden="1" outlineLevel="1">
      <c r="A50" s="39" t="s">
        <v>45</v>
      </c>
      <c r="B50" s="40" t="s">
        <v>5</v>
      </c>
      <c r="C50" s="78" t="s">
        <v>86</v>
      </c>
      <c r="D50" s="76" t="s">
        <v>39</v>
      </c>
      <c r="E50" s="34" t="s">
        <v>174</v>
      </c>
      <c r="F50" s="54"/>
      <c r="G50" s="55"/>
      <c r="H50" s="55"/>
      <c r="I50" s="55"/>
      <c r="J50" s="55"/>
      <c r="K50" s="55"/>
      <c r="L50" s="55"/>
      <c r="M50" s="55"/>
      <c r="N50" s="37"/>
      <c r="O50" s="56">
        <v>3000</v>
      </c>
      <c r="P50" s="56">
        <v>3000</v>
      </c>
      <c r="Q50" s="56"/>
      <c r="R50" s="56">
        <v>6000</v>
      </c>
      <c r="S50" s="56">
        <v>0</v>
      </c>
      <c r="T50" s="56"/>
      <c r="U50" s="56"/>
      <c r="V50" s="56"/>
      <c r="W50" s="45"/>
      <c r="X50" s="45"/>
      <c r="Y50" s="45"/>
      <c r="Z50" s="45"/>
    </row>
    <row r="51" spans="1:26" s="70" customFormat="1" ht="25.5" collapsed="1">
      <c r="A51" s="7" t="s">
        <v>46</v>
      </c>
      <c r="B51" s="8" t="s">
        <v>5</v>
      </c>
      <c r="C51" s="12" t="s">
        <v>87</v>
      </c>
      <c r="D51" s="71" t="s">
        <v>39</v>
      </c>
      <c r="E51" s="48" t="s">
        <v>174</v>
      </c>
      <c r="F51" s="24"/>
      <c r="G51" s="32"/>
      <c r="H51" s="32"/>
      <c r="I51" s="32"/>
      <c r="J51" s="32"/>
      <c r="K51" s="32"/>
      <c r="L51" s="32"/>
      <c r="M51" s="32"/>
      <c r="N51" s="17"/>
      <c r="O51" s="44">
        <v>8000</v>
      </c>
      <c r="P51" s="44">
        <v>8000</v>
      </c>
      <c r="Q51" s="44"/>
      <c r="R51" s="44"/>
      <c r="S51" s="44"/>
      <c r="T51" s="44"/>
      <c r="U51" s="44"/>
      <c r="V51" s="44"/>
      <c r="W51" s="43">
        <v>8000</v>
      </c>
      <c r="X51" s="93"/>
      <c r="Y51" s="94"/>
      <c r="Z51" s="95"/>
    </row>
    <row r="52" spans="1:26" s="70" customFormat="1" ht="38.25">
      <c r="A52" s="7" t="s">
        <v>47</v>
      </c>
      <c r="B52" s="8" t="s">
        <v>5</v>
      </c>
      <c r="C52" s="12" t="s">
        <v>88</v>
      </c>
      <c r="D52" s="71" t="s">
        <v>39</v>
      </c>
      <c r="E52" s="48" t="s">
        <v>174</v>
      </c>
      <c r="F52" s="24"/>
      <c r="G52" s="32"/>
      <c r="H52" s="32"/>
      <c r="I52" s="32"/>
      <c r="J52" s="32"/>
      <c r="K52" s="32"/>
      <c r="L52" s="32"/>
      <c r="M52" s="32"/>
      <c r="N52" s="17"/>
      <c r="O52" s="44">
        <v>8000</v>
      </c>
      <c r="P52" s="44">
        <v>8000</v>
      </c>
      <c r="Q52" s="44"/>
      <c r="R52" s="44"/>
      <c r="S52" s="44"/>
      <c r="T52" s="44"/>
      <c r="U52" s="44"/>
      <c r="V52" s="44"/>
      <c r="W52" s="43">
        <v>8000</v>
      </c>
      <c r="X52" s="93"/>
      <c r="Y52" s="94"/>
      <c r="Z52" s="95"/>
    </row>
    <row r="53" spans="1:26" s="70" customFormat="1" ht="38.25" hidden="1" outlineLevel="1">
      <c r="A53" s="108" t="s">
        <v>48</v>
      </c>
      <c r="B53" s="109" t="s">
        <v>5</v>
      </c>
      <c r="C53" s="110" t="s">
        <v>94</v>
      </c>
      <c r="D53" s="111" t="s">
        <v>39</v>
      </c>
      <c r="E53" s="112" t="s">
        <v>174</v>
      </c>
      <c r="F53" s="113"/>
      <c r="G53" s="114"/>
      <c r="H53" s="114"/>
      <c r="I53" s="114"/>
      <c r="J53" s="114"/>
      <c r="K53" s="114"/>
      <c r="L53" s="114"/>
      <c r="M53" s="114"/>
      <c r="N53" s="115"/>
      <c r="O53" s="116">
        <v>9000</v>
      </c>
      <c r="P53" s="116">
        <v>9000</v>
      </c>
      <c r="Q53" s="116"/>
      <c r="R53" s="116"/>
      <c r="S53" s="116"/>
      <c r="T53" s="116"/>
      <c r="U53" s="116"/>
      <c r="V53" s="116">
        <v>0</v>
      </c>
      <c r="W53" s="117">
        <v>0</v>
      </c>
      <c r="X53" s="118"/>
      <c r="Y53" s="119"/>
      <c r="Z53" s="120"/>
    </row>
    <row r="54" spans="1:26" s="70" customFormat="1" ht="38.25" hidden="1" outlineLevel="1">
      <c r="A54" s="39" t="s">
        <v>49</v>
      </c>
      <c r="B54" s="40" t="s">
        <v>5</v>
      </c>
      <c r="C54" s="78" t="s">
        <v>89</v>
      </c>
      <c r="D54" s="76" t="s">
        <v>39</v>
      </c>
      <c r="E54" s="34" t="s">
        <v>174</v>
      </c>
      <c r="F54" s="54"/>
      <c r="G54" s="55"/>
      <c r="H54" s="55"/>
      <c r="I54" s="55"/>
      <c r="J54" s="55"/>
      <c r="K54" s="55"/>
      <c r="L54" s="55"/>
      <c r="M54" s="55"/>
      <c r="N54" s="37"/>
      <c r="O54" s="56">
        <v>3000</v>
      </c>
      <c r="P54" s="56">
        <v>3000</v>
      </c>
      <c r="Q54" s="56"/>
      <c r="R54" s="56"/>
      <c r="S54" s="56"/>
      <c r="T54" s="56"/>
      <c r="U54" s="56">
        <v>0</v>
      </c>
      <c r="V54" s="56"/>
      <c r="W54" s="45"/>
      <c r="X54" s="96"/>
      <c r="Y54" s="97"/>
      <c r="Z54" s="98"/>
    </row>
    <row r="55" spans="1:26" s="70" customFormat="1" ht="38.25" collapsed="1">
      <c r="A55" s="7" t="s">
        <v>50</v>
      </c>
      <c r="B55" s="8" t="s">
        <v>5</v>
      </c>
      <c r="C55" s="12" t="s">
        <v>90</v>
      </c>
      <c r="D55" s="71" t="s">
        <v>39</v>
      </c>
      <c r="E55" s="48" t="s">
        <v>174</v>
      </c>
      <c r="F55" s="24"/>
      <c r="G55" s="32"/>
      <c r="H55" s="32"/>
      <c r="I55" s="32"/>
      <c r="J55" s="32"/>
      <c r="K55" s="32"/>
      <c r="L55" s="32"/>
      <c r="M55" s="32"/>
      <c r="N55" s="17"/>
      <c r="O55" s="44">
        <v>8000</v>
      </c>
      <c r="P55" s="44">
        <v>8000</v>
      </c>
      <c r="Q55" s="44"/>
      <c r="R55" s="44"/>
      <c r="S55" s="44"/>
      <c r="T55" s="44"/>
      <c r="U55" s="44"/>
      <c r="V55" s="44"/>
      <c r="W55" s="43">
        <v>8000</v>
      </c>
      <c r="X55" s="93"/>
      <c r="Y55" s="94"/>
      <c r="Z55" s="95"/>
    </row>
    <row r="56" spans="1:26" s="70" customFormat="1" ht="25.5" hidden="1" outlineLevel="1">
      <c r="A56" s="39" t="s">
        <v>51</v>
      </c>
      <c r="B56" s="40" t="s">
        <v>5</v>
      </c>
      <c r="C56" s="78" t="s">
        <v>91</v>
      </c>
      <c r="D56" s="76" t="s">
        <v>39</v>
      </c>
      <c r="E56" s="34" t="s">
        <v>174</v>
      </c>
      <c r="F56" s="54"/>
      <c r="G56" s="55"/>
      <c r="H56" s="55"/>
      <c r="I56" s="55"/>
      <c r="J56" s="55"/>
      <c r="K56" s="55"/>
      <c r="L56" s="55"/>
      <c r="M56" s="55"/>
      <c r="N56" s="37"/>
      <c r="O56" s="56">
        <v>4000</v>
      </c>
      <c r="P56" s="56">
        <v>4000</v>
      </c>
      <c r="Q56" s="56"/>
      <c r="R56" s="56"/>
      <c r="S56" s="56">
        <v>0</v>
      </c>
      <c r="T56" s="56"/>
      <c r="U56" s="56"/>
      <c r="V56" s="56"/>
      <c r="W56" s="45"/>
      <c r="X56" s="45"/>
      <c r="Y56" s="45"/>
      <c r="Z56" s="45"/>
    </row>
    <row r="57" spans="1:26" s="70" customFormat="1" ht="25.5" hidden="1" outlineLevel="1">
      <c r="A57" s="39" t="s">
        <v>52</v>
      </c>
      <c r="B57" s="40" t="s">
        <v>5</v>
      </c>
      <c r="C57" s="78" t="s">
        <v>92</v>
      </c>
      <c r="D57" s="76" t="s">
        <v>39</v>
      </c>
      <c r="E57" s="34" t="s">
        <v>174</v>
      </c>
      <c r="F57" s="54"/>
      <c r="G57" s="55"/>
      <c r="H57" s="55"/>
      <c r="I57" s="55"/>
      <c r="J57" s="55"/>
      <c r="K57" s="55"/>
      <c r="L57" s="55"/>
      <c r="M57" s="55"/>
      <c r="N57" s="37"/>
      <c r="O57" s="56">
        <v>3000</v>
      </c>
      <c r="P57" s="56">
        <v>3000</v>
      </c>
      <c r="Q57" s="56"/>
      <c r="R57" s="56"/>
      <c r="S57" s="56"/>
      <c r="T57" s="56"/>
      <c r="U57" s="56">
        <v>0</v>
      </c>
      <c r="V57" s="56"/>
      <c r="W57" s="45"/>
      <c r="X57" s="45"/>
      <c r="Y57" s="45"/>
      <c r="Z57" s="45"/>
    </row>
    <row r="58" spans="1:26" s="79" customFormat="1" ht="38.25" collapsed="1">
      <c r="A58" s="7" t="s">
        <v>53</v>
      </c>
      <c r="B58" s="8" t="s">
        <v>5</v>
      </c>
      <c r="C58" s="12" t="s">
        <v>116</v>
      </c>
      <c r="D58" s="71" t="s">
        <v>39</v>
      </c>
      <c r="E58" s="48" t="s">
        <v>174</v>
      </c>
      <c r="F58" s="24"/>
      <c r="G58" s="32"/>
      <c r="H58" s="32"/>
      <c r="I58" s="32"/>
      <c r="J58" s="32"/>
      <c r="K58" s="32"/>
      <c r="L58" s="32"/>
      <c r="M58" s="32"/>
      <c r="N58" s="17"/>
      <c r="O58" s="44">
        <v>8500</v>
      </c>
      <c r="P58" s="44">
        <v>8500</v>
      </c>
      <c r="Q58" s="44"/>
      <c r="R58" s="44"/>
      <c r="S58" s="44"/>
      <c r="T58" s="44"/>
      <c r="U58" s="44"/>
      <c r="V58" s="44"/>
      <c r="W58" s="43">
        <v>8500</v>
      </c>
      <c r="X58" s="93"/>
      <c r="Y58" s="94"/>
      <c r="Z58" s="95"/>
    </row>
    <row r="59" spans="1:26" s="79" customFormat="1" ht="38.25">
      <c r="A59" s="7" t="s">
        <v>54</v>
      </c>
      <c r="B59" s="8" t="s">
        <v>5</v>
      </c>
      <c r="C59" s="12" t="s">
        <v>93</v>
      </c>
      <c r="D59" s="71" t="s">
        <v>55</v>
      </c>
      <c r="E59" s="71" t="s">
        <v>184</v>
      </c>
      <c r="F59" s="27">
        <v>250000000</v>
      </c>
      <c r="G59" s="31">
        <v>129114.22477237163</v>
      </c>
      <c r="H59" s="27">
        <v>250000000</v>
      </c>
      <c r="I59" s="31">
        <v>129114.22477237163</v>
      </c>
      <c r="J59" s="27">
        <v>250000000</v>
      </c>
      <c r="K59" s="31">
        <v>129114.22477237163</v>
      </c>
      <c r="L59" s="31"/>
      <c r="M59" s="31">
        <v>129029.37</v>
      </c>
      <c r="N59" s="17">
        <v>129029.37</v>
      </c>
      <c r="O59" s="17"/>
      <c r="P59" s="17"/>
      <c r="Q59" s="17"/>
      <c r="R59" s="17"/>
      <c r="S59" s="17"/>
      <c r="T59" s="17"/>
      <c r="U59" s="17"/>
      <c r="V59" s="17"/>
      <c r="W59" s="43"/>
      <c r="X59" s="93">
        <f>F59</f>
        <v>250000000</v>
      </c>
      <c r="Y59" s="94">
        <f>X59/1936.27</f>
        <v>129114.22477237163</v>
      </c>
      <c r="Z59" s="95" t="str">
        <f>IF(N59=Y59,"NO","SI")</f>
        <v>SI</v>
      </c>
    </row>
    <row r="60" spans="1:26" s="83" customFormat="1" ht="15.75">
      <c r="A60" s="80"/>
      <c r="B60" s="8"/>
      <c r="C60" s="5" t="s">
        <v>56</v>
      </c>
      <c r="D60" s="71"/>
      <c r="E60" s="71"/>
      <c r="F60" s="81"/>
      <c r="G60" s="82"/>
      <c r="H60" s="82"/>
      <c r="I60" s="82"/>
      <c r="J60" s="82"/>
      <c r="K60" s="82"/>
      <c r="L60" s="82"/>
      <c r="M60" s="82"/>
      <c r="N60" s="17"/>
      <c r="O60" s="17"/>
      <c r="P60" s="17"/>
      <c r="Q60" s="17"/>
      <c r="R60" s="17"/>
      <c r="S60" s="17"/>
      <c r="T60" s="17"/>
      <c r="U60" s="17"/>
      <c r="V60" s="17"/>
      <c r="W60" s="43"/>
      <c r="X60" s="93"/>
      <c r="Y60" s="94"/>
      <c r="Z60" s="95"/>
    </row>
    <row r="61" spans="1:26" s="70" customFormat="1" ht="25.5">
      <c r="A61" s="7" t="s">
        <v>57</v>
      </c>
      <c r="B61" s="8"/>
      <c r="C61" s="12" t="s">
        <v>157</v>
      </c>
      <c r="D61" s="60" t="s">
        <v>168</v>
      </c>
      <c r="E61" s="69" t="s">
        <v>114</v>
      </c>
      <c r="F61" s="27">
        <v>1657000000</v>
      </c>
      <c r="G61" s="31">
        <v>855769.0817912791</v>
      </c>
      <c r="H61" s="27">
        <v>1657000000</v>
      </c>
      <c r="I61" s="31">
        <v>855769.0817912791</v>
      </c>
      <c r="J61" s="27">
        <v>1657000000</v>
      </c>
      <c r="K61" s="31">
        <v>855769.0817912791</v>
      </c>
      <c r="L61" s="31"/>
      <c r="M61" s="31"/>
      <c r="N61" s="17"/>
      <c r="O61" s="17"/>
      <c r="P61" s="17"/>
      <c r="Q61" s="17"/>
      <c r="R61" s="17"/>
      <c r="S61" s="17"/>
      <c r="T61" s="17"/>
      <c r="U61" s="17"/>
      <c r="V61" s="17"/>
      <c r="W61" s="43"/>
      <c r="X61" s="93"/>
      <c r="Y61" s="94"/>
      <c r="Z61" s="95"/>
    </row>
    <row r="62" spans="1:26" s="70" customFormat="1" ht="25.5" hidden="1" outlineLevel="1">
      <c r="A62" s="39" t="s">
        <v>57</v>
      </c>
      <c r="B62" s="40" t="s">
        <v>5</v>
      </c>
      <c r="C62" s="78" t="s">
        <v>178</v>
      </c>
      <c r="D62" s="76" t="s">
        <v>58</v>
      </c>
      <c r="E62" s="34" t="s">
        <v>114</v>
      </c>
      <c r="F62" s="54"/>
      <c r="G62" s="55"/>
      <c r="H62" s="55"/>
      <c r="I62" s="55"/>
      <c r="J62" s="55"/>
      <c r="K62" s="55"/>
      <c r="L62" s="55"/>
      <c r="M62" s="36">
        <v>0</v>
      </c>
      <c r="N62" s="37"/>
      <c r="O62" s="56"/>
      <c r="P62" s="56"/>
      <c r="Q62" s="56"/>
      <c r="R62" s="56"/>
      <c r="S62" s="56"/>
      <c r="T62" s="56"/>
      <c r="U62" s="56"/>
      <c r="V62" s="56"/>
      <c r="W62" s="45"/>
      <c r="X62" s="45"/>
      <c r="Y62" s="45"/>
      <c r="Z62" s="45"/>
    </row>
    <row r="63" spans="1:26" s="70" customFormat="1" ht="25.5" collapsed="1">
      <c r="A63" s="66" t="s">
        <v>57</v>
      </c>
      <c r="B63" s="67" t="s">
        <v>40</v>
      </c>
      <c r="C63" s="68" t="s">
        <v>141</v>
      </c>
      <c r="D63" s="60" t="s">
        <v>58</v>
      </c>
      <c r="E63" s="69" t="s">
        <v>114</v>
      </c>
      <c r="F63" s="71"/>
      <c r="G63" s="71"/>
      <c r="H63" s="71"/>
      <c r="I63" s="72"/>
      <c r="J63" s="72"/>
      <c r="K63" s="72"/>
      <c r="L63" s="72"/>
      <c r="M63" s="31">
        <v>66818.5</v>
      </c>
      <c r="N63" s="17">
        <v>66818.5</v>
      </c>
      <c r="O63" s="72"/>
      <c r="P63" s="72"/>
      <c r="Q63" s="72"/>
      <c r="R63" s="72"/>
      <c r="S63" s="72"/>
      <c r="T63" s="72"/>
      <c r="U63" s="72"/>
      <c r="V63" s="72"/>
      <c r="W63" s="72"/>
      <c r="X63" s="93">
        <f>F63</f>
        <v>0</v>
      </c>
      <c r="Y63" s="94">
        <v>77468.53</v>
      </c>
      <c r="Z63" s="95" t="str">
        <f>IF(N63=Y63,"NO","SI")</f>
        <v>SI</v>
      </c>
    </row>
    <row r="64" spans="1:26" s="70" customFormat="1" ht="25.5">
      <c r="A64" s="66" t="s">
        <v>57</v>
      </c>
      <c r="B64" s="67" t="s">
        <v>41</v>
      </c>
      <c r="C64" s="68" t="s">
        <v>142</v>
      </c>
      <c r="D64" s="60" t="s">
        <v>58</v>
      </c>
      <c r="E64" s="69" t="s">
        <v>114</v>
      </c>
      <c r="F64" s="71"/>
      <c r="G64" s="71"/>
      <c r="H64" s="71"/>
      <c r="I64" s="72"/>
      <c r="J64" s="72"/>
      <c r="K64" s="72"/>
      <c r="L64" s="72"/>
      <c r="M64" s="31">
        <v>11768.91</v>
      </c>
      <c r="N64" s="17">
        <v>11768.91</v>
      </c>
      <c r="O64" s="72"/>
      <c r="P64" s="72"/>
      <c r="Q64" s="72"/>
      <c r="R64" s="72"/>
      <c r="S64" s="72"/>
      <c r="T64" s="72"/>
      <c r="U64" s="72"/>
      <c r="V64" s="72"/>
      <c r="W64" s="72"/>
      <c r="X64" s="93">
        <f>F64</f>
        <v>0</v>
      </c>
      <c r="Y64" s="94">
        <v>13582.82</v>
      </c>
      <c r="Z64" s="95" t="str">
        <f>IF(N64=Y64,"NO","SI")</f>
        <v>SI</v>
      </c>
    </row>
    <row r="65" spans="1:26" s="70" customFormat="1" ht="38.25">
      <c r="A65" s="66" t="s">
        <v>57</v>
      </c>
      <c r="B65" s="67" t="s">
        <v>136</v>
      </c>
      <c r="C65" s="68" t="s">
        <v>143</v>
      </c>
      <c r="D65" s="60" t="s">
        <v>58</v>
      </c>
      <c r="E65" s="69" t="s">
        <v>114</v>
      </c>
      <c r="F65" s="71"/>
      <c r="G65" s="71"/>
      <c r="H65" s="71"/>
      <c r="I65" s="72"/>
      <c r="J65" s="72"/>
      <c r="K65" s="72"/>
      <c r="L65" s="72"/>
      <c r="M65" s="31">
        <v>193718.84</v>
      </c>
      <c r="N65" s="17">
        <v>193718.84</v>
      </c>
      <c r="O65" s="72"/>
      <c r="P65" s="72"/>
      <c r="Q65" s="72"/>
      <c r="R65" s="72"/>
      <c r="S65" s="72"/>
      <c r="T65" s="72"/>
      <c r="U65" s="72"/>
      <c r="V65" s="72"/>
      <c r="W65" s="72"/>
      <c r="X65" s="93">
        <f>F65</f>
        <v>0</v>
      </c>
      <c r="Y65" s="94">
        <v>206582.76</v>
      </c>
      <c r="Z65" s="95" t="str">
        <f>IF(N65=Y65,"NO","SI")</f>
        <v>SI</v>
      </c>
    </row>
    <row r="66" spans="1:26" s="70" customFormat="1" ht="38.25">
      <c r="A66" s="66" t="s">
        <v>57</v>
      </c>
      <c r="B66" s="67" t="s">
        <v>138</v>
      </c>
      <c r="C66" s="68" t="s">
        <v>144</v>
      </c>
      <c r="D66" s="60" t="s">
        <v>58</v>
      </c>
      <c r="E66" s="69" t="s">
        <v>114</v>
      </c>
      <c r="F66" s="71"/>
      <c r="G66" s="71"/>
      <c r="H66" s="71"/>
      <c r="I66" s="72"/>
      <c r="J66" s="72"/>
      <c r="K66" s="72"/>
      <c r="L66" s="72"/>
      <c r="M66" s="31">
        <v>123896.25</v>
      </c>
      <c r="N66" s="17">
        <v>123896.25</v>
      </c>
      <c r="O66" s="72"/>
      <c r="P66" s="72"/>
      <c r="Q66" s="72"/>
      <c r="R66" s="72"/>
      <c r="S66" s="72"/>
      <c r="T66" s="72"/>
      <c r="U66" s="72"/>
      <c r="V66" s="72"/>
      <c r="W66" s="72"/>
      <c r="X66" s="93">
        <f>F66</f>
        <v>0</v>
      </c>
      <c r="Y66" s="94">
        <v>128200</v>
      </c>
      <c r="Z66" s="95" t="str">
        <f>IF(N66=Y66,"NO","SI")</f>
        <v>SI</v>
      </c>
    </row>
    <row r="67" spans="1:26" s="70" customFormat="1" ht="25.5">
      <c r="A67" s="66" t="s">
        <v>57</v>
      </c>
      <c r="B67" s="67" t="s">
        <v>145</v>
      </c>
      <c r="C67" s="68" t="s">
        <v>146</v>
      </c>
      <c r="D67" s="60" t="s">
        <v>58</v>
      </c>
      <c r="E67" s="69" t="s">
        <v>114</v>
      </c>
      <c r="F67" s="71"/>
      <c r="G67" s="71"/>
      <c r="H67" s="71"/>
      <c r="I67" s="72"/>
      <c r="J67" s="72"/>
      <c r="K67" s="72"/>
      <c r="L67" s="72"/>
      <c r="M67" s="31">
        <v>23580</v>
      </c>
      <c r="N67" s="17">
        <v>23580</v>
      </c>
      <c r="O67" s="72"/>
      <c r="P67" s="72"/>
      <c r="Q67" s="72"/>
      <c r="R67" s="72"/>
      <c r="S67" s="72"/>
      <c r="T67" s="72"/>
      <c r="U67" s="72"/>
      <c r="V67" s="72"/>
      <c r="W67" s="72"/>
      <c r="X67" s="93">
        <f>F67</f>
        <v>0</v>
      </c>
      <c r="Y67" s="94">
        <f>M67</f>
        <v>23580</v>
      </c>
      <c r="Z67" s="95" t="str">
        <f>IF(N67=Y67,"NO","SI")</f>
        <v>NO</v>
      </c>
    </row>
    <row r="68" spans="1:26" s="70" customFormat="1" ht="25.5">
      <c r="A68" s="66" t="s">
        <v>57</v>
      </c>
      <c r="B68" s="67" t="s">
        <v>147</v>
      </c>
      <c r="C68" s="68" t="s">
        <v>148</v>
      </c>
      <c r="D68" s="60" t="s">
        <v>58</v>
      </c>
      <c r="E68" s="69" t="s">
        <v>114</v>
      </c>
      <c r="F68" s="71"/>
      <c r="G68" s="71"/>
      <c r="H68" s="71"/>
      <c r="I68" s="72"/>
      <c r="J68" s="72"/>
      <c r="K68" s="72"/>
      <c r="L68" s="72"/>
      <c r="M68" s="31">
        <v>98195.1</v>
      </c>
      <c r="N68" s="17">
        <v>98195.1</v>
      </c>
      <c r="O68" s="72"/>
      <c r="P68" s="72"/>
      <c r="Q68" s="72"/>
      <c r="R68" s="72"/>
      <c r="S68" s="72"/>
      <c r="T68" s="72"/>
      <c r="U68" s="72"/>
      <c r="V68" s="72"/>
      <c r="W68" s="72"/>
      <c r="X68" s="93">
        <f aca="true" t="shared" si="0" ref="X68:X80">F68</f>
        <v>0</v>
      </c>
      <c r="Y68" s="94">
        <v>103290</v>
      </c>
      <c r="Z68" s="95" t="str">
        <f aca="true" t="shared" si="1" ref="Z68:Z84">IF(N68=Y68,"NO","SI")</f>
        <v>SI</v>
      </c>
    </row>
    <row r="69" spans="1:26" s="70" customFormat="1" ht="25.5">
      <c r="A69" s="66" t="s">
        <v>57</v>
      </c>
      <c r="B69" s="67" t="s">
        <v>149</v>
      </c>
      <c r="C69" s="68" t="s">
        <v>150</v>
      </c>
      <c r="D69" s="60" t="s">
        <v>58</v>
      </c>
      <c r="E69" s="69" t="s">
        <v>114</v>
      </c>
      <c r="F69" s="71"/>
      <c r="G69" s="71"/>
      <c r="H69" s="71"/>
      <c r="I69" s="72"/>
      <c r="J69" s="72"/>
      <c r="K69" s="72"/>
      <c r="L69" s="72"/>
      <c r="M69" s="31">
        <v>45629.15</v>
      </c>
      <c r="N69" s="17">
        <v>45629.15</v>
      </c>
      <c r="O69" s="72"/>
      <c r="P69" s="72"/>
      <c r="Q69" s="72"/>
      <c r="R69" s="72"/>
      <c r="S69" s="72"/>
      <c r="T69" s="72"/>
      <c r="U69" s="72"/>
      <c r="V69" s="72"/>
      <c r="W69" s="72"/>
      <c r="X69" s="93">
        <f t="shared" si="0"/>
        <v>0</v>
      </c>
      <c r="Y69" s="94">
        <v>52366.56</v>
      </c>
      <c r="Z69" s="95" t="str">
        <f t="shared" si="1"/>
        <v>SI</v>
      </c>
    </row>
    <row r="70" spans="1:26" s="70" customFormat="1" ht="38.25">
      <c r="A70" s="66" t="s">
        <v>57</v>
      </c>
      <c r="B70" s="67" t="s">
        <v>151</v>
      </c>
      <c r="C70" s="68" t="s">
        <v>152</v>
      </c>
      <c r="D70" s="60" t="s">
        <v>58</v>
      </c>
      <c r="E70" s="69" t="s">
        <v>114</v>
      </c>
      <c r="F70" s="71"/>
      <c r="G70" s="71"/>
      <c r="H70" s="71"/>
      <c r="I70" s="72"/>
      <c r="J70" s="72"/>
      <c r="K70" s="72"/>
      <c r="L70" s="72"/>
      <c r="M70" s="31">
        <v>24259.39</v>
      </c>
      <c r="N70" s="17">
        <v>24259.39</v>
      </c>
      <c r="O70" s="72"/>
      <c r="P70" s="72"/>
      <c r="Q70" s="72"/>
      <c r="R70" s="72"/>
      <c r="S70" s="72"/>
      <c r="T70" s="72"/>
      <c r="U70" s="72"/>
      <c r="V70" s="72"/>
      <c r="W70" s="72"/>
      <c r="X70" s="93">
        <f t="shared" si="0"/>
        <v>0</v>
      </c>
      <c r="Y70" s="94">
        <v>24260</v>
      </c>
      <c r="Z70" s="95" t="str">
        <f t="shared" si="1"/>
        <v>SI</v>
      </c>
    </row>
    <row r="71" spans="1:26" s="70" customFormat="1" ht="38.25">
      <c r="A71" s="66" t="s">
        <v>57</v>
      </c>
      <c r="B71" s="67" t="s">
        <v>153</v>
      </c>
      <c r="C71" s="68" t="s">
        <v>154</v>
      </c>
      <c r="D71" s="60" t="s">
        <v>168</v>
      </c>
      <c r="E71" s="69" t="s">
        <v>114</v>
      </c>
      <c r="F71" s="71"/>
      <c r="G71" s="71"/>
      <c r="H71" s="71"/>
      <c r="I71" s="72"/>
      <c r="J71" s="72"/>
      <c r="K71" s="72"/>
      <c r="L71" s="72"/>
      <c r="M71" s="31">
        <v>140861.41</v>
      </c>
      <c r="N71" s="17">
        <v>140861.41</v>
      </c>
      <c r="O71" s="72"/>
      <c r="P71" s="72"/>
      <c r="Q71" s="72"/>
      <c r="R71" s="72"/>
      <c r="S71" s="72"/>
      <c r="T71" s="72"/>
      <c r="U71" s="72"/>
      <c r="V71" s="72"/>
      <c r="W71" s="72"/>
      <c r="X71" s="93">
        <f t="shared" si="0"/>
        <v>0</v>
      </c>
      <c r="Y71" s="94">
        <v>146850</v>
      </c>
      <c r="Z71" s="95" t="str">
        <f t="shared" si="1"/>
        <v>SI</v>
      </c>
    </row>
    <row r="72" spans="1:26" s="70" customFormat="1" ht="25.5">
      <c r="A72" s="66" t="s">
        <v>57</v>
      </c>
      <c r="B72" s="67" t="s">
        <v>155</v>
      </c>
      <c r="C72" s="68" t="s">
        <v>156</v>
      </c>
      <c r="D72" s="60" t="s">
        <v>58</v>
      </c>
      <c r="E72" s="69" t="s">
        <v>114</v>
      </c>
      <c r="F72" s="71"/>
      <c r="G72" s="71"/>
      <c r="H72" s="71"/>
      <c r="I72" s="72"/>
      <c r="J72" s="72"/>
      <c r="K72" s="72"/>
      <c r="L72" s="72"/>
      <c r="M72" s="31">
        <v>75385.33</v>
      </c>
      <c r="N72" s="17">
        <v>75385.33</v>
      </c>
      <c r="O72" s="72"/>
      <c r="P72" s="72"/>
      <c r="Q72" s="72"/>
      <c r="R72" s="72"/>
      <c r="S72" s="72"/>
      <c r="T72" s="72"/>
      <c r="U72" s="72"/>
      <c r="V72" s="72"/>
      <c r="W72" s="72"/>
      <c r="X72" s="93">
        <f t="shared" si="0"/>
        <v>0</v>
      </c>
      <c r="Y72" s="94">
        <v>79536</v>
      </c>
      <c r="Z72" s="95" t="str">
        <f t="shared" si="1"/>
        <v>SI</v>
      </c>
    </row>
    <row r="73" spans="1:26" s="57" customFormat="1" ht="15.75">
      <c r="A73" s="10"/>
      <c r="B73" s="8"/>
      <c r="C73" s="5" t="s">
        <v>59</v>
      </c>
      <c r="D73" s="14"/>
      <c r="E73" s="14"/>
      <c r="F73" s="25"/>
      <c r="G73" s="33"/>
      <c r="H73" s="33"/>
      <c r="I73" s="33"/>
      <c r="J73" s="33"/>
      <c r="K73" s="33"/>
      <c r="L73" s="33"/>
      <c r="M73" s="33"/>
      <c r="N73" s="85"/>
      <c r="O73" s="17"/>
      <c r="P73" s="17"/>
      <c r="Q73" s="17"/>
      <c r="R73" s="17"/>
      <c r="S73" s="17"/>
      <c r="T73" s="17"/>
      <c r="U73" s="17"/>
      <c r="V73" s="17"/>
      <c r="W73" s="43"/>
      <c r="X73" s="93"/>
      <c r="Y73" s="94"/>
      <c r="Z73" s="95"/>
    </row>
    <row r="74" spans="1:26" ht="25.5">
      <c r="A74" s="7" t="s">
        <v>60</v>
      </c>
      <c r="B74" s="8" t="s">
        <v>5</v>
      </c>
      <c r="C74" s="11" t="s">
        <v>112</v>
      </c>
      <c r="D74" s="14" t="s">
        <v>61</v>
      </c>
      <c r="E74" s="48" t="s">
        <v>183</v>
      </c>
      <c r="F74" s="27">
        <v>410000000</v>
      </c>
      <c r="G74" s="31">
        <v>211747.32862668947</v>
      </c>
      <c r="H74" s="27">
        <v>410000000</v>
      </c>
      <c r="I74" s="31">
        <v>211747.32862668947</v>
      </c>
      <c r="J74" s="27">
        <v>410000000</v>
      </c>
      <c r="K74" s="31">
        <v>211747.32862668947</v>
      </c>
      <c r="L74" s="31"/>
      <c r="M74" s="31">
        <v>211746.06</v>
      </c>
      <c r="N74" s="17">
        <v>211746.06</v>
      </c>
      <c r="X74" s="93">
        <f t="shared" si="0"/>
        <v>410000000</v>
      </c>
      <c r="Y74" s="94">
        <f>X74/1936.27</f>
        <v>211747.32862668947</v>
      </c>
      <c r="Z74" s="95" t="str">
        <f t="shared" si="1"/>
        <v>SI</v>
      </c>
    </row>
    <row r="75" spans="1:26" ht="25.5">
      <c r="A75" s="7" t="s">
        <v>62</v>
      </c>
      <c r="B75" s="8" t="s">
        <v>5</v>
      </c>
      <c r="C75" s="11" t="s">
        <v>111</v>
      </c>
      <c r="D75" s="14" t="s">
        <v>61</v>
      </c>
      <c r="E75" s="48" t="s">
        <v>183</v>
      </c>
      <c r="F75" s="27">
        <v>300000000</v>
      </c>
      <c r="G75" s="31">
        <v>154937.06972684595</v>
      </c>
      <c r="H75" s="27">
        <v>300000000</v>
      </c>
      <c r="I75" s="31">
        <v>154937.06972684595</v>
      </c>
      <c r="J75" s="27">
        <v>300000000</v>
      </c>
      <c r="K75" s="31">
        <v>154937.06972684595</v>
      </c>
      <c r="L75" s="31"/>
      <c r="M75" s="31">
        <v>145862.51</v>
      </c>
      <c r="N75" s="17">
        <v>145862.51</v>
      </c>
      <c r="X75" s="93">
        <f t="shared" si="0"/>
        <v>300000000</v>
      </c>
      <c r="Y75" s="94">
        <v>154937.07</v>
      </c>
      <c r="Z75" s="95" t="str">
        <f t="shared" si="1"/>
        <v>SI</v>
      </c>
    </row>
    <row r="76" spans="1:26" ht="25.5">
      <c r="A76" s="7" t="s">
        <v>63</v>
      </c>
      <c r="B76" s="8" t="s">
        <v>5</v>
      </c>
      <c r="C76" s="11" t="s">
        <v>110</v>
      </c>
      <c r="D76" s="14" t="s">
        <v>61</v>
      </c>
      <c r="E76" s="48" t="s">
        <v>183</v>
      </c>
      <c r="F76" s="27">
        <v>135000000</v>
      </c>
      <c r="G76" s="31">
        <v>69721.68137708068</v>
      </c>
      <c r="H76" s="27">
        <v>135000000</v>
      </c>
      <c r="I76" s="31">
        <v>69721.68137708068</v>
      </c>
      <c r="J76" s="27">
        <v>135000000</v>
      </c>
      <c r="K76" s="31">
        <v>69721.68137708068</v>
      </c>
      <c r="L76" s="31"/>
      <c r="M76" s="31">
        <v>65525.99</v>
      </c>
      <c r="N76" s="17">
        <v>65525.99</v>
      </c>
      <c r="X76" s="93">
        <f t="shared" si="0"/>
        <v>135000000</v>
      </c>
      <c r="Y76" s="94">
        <v>69721.68</v>
      </c>
      <c r="Z76" s="95" t="str">
        <f t="shared" si="1"/>
        <v>SI</v>
      </c>
    </row>
    <row r="77" spans="1:26" ht="25.5" hidden="1" outlineLevel="1">
      <c r="A77" s="39" t="s">
        <v>64</v>
      </c>
      <c r="B77" s="40" t="s">
        <v>5</v>
      </c>
      <c r="C77" s="38" t="s">
        <v>109</v>
      </c>
      <c r="D77" s="34" t="s">
        <v>133</v>
      </c>
      <c r="E77" s="34" t="s">
        <v>183</v>
      </c>
      <c r="F77" s="35">
        <v>300000000</v>
      </c>
      <c r="G77" s="36">
        <v>154937.06972684595</v>
      </c>
      <c r="H77" s="35">
        <v>300000000</v>
      </c>
      <c r="I77" s="36">
        <v>154937.06972684595</v>
      </c>
      <c r="J77" s="35">
        <v>300000000</v>
      </c>
      <c r="K77" s="36">
        <v>154937.06972684595</v>
      </c>
      <c r="L77" s="36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45"/>
      <c r="X77" s="45"/>
      <c r="Y77" s="45"/>
      <c r="Z77" s="45"/>
    </row>
    <row r="78" spans="1:26" ht="25.5" collapsed="1">
      <c r="A78" s="46" t="s">
        <v>64</v>
      </c>
      <c r="B78" s="47" t="s">
        <v>40</v>
      </c>
      <c r="C78" s="29" t="s">
        <v>109</v>
      </c>
      <c r="D78" s="48" t="s">
        <v>133</v>
      </c>
      <c r="E78" s="48" t="s">
        <v>183</v>
      </c>
      <c r="F78" s="49"/>
      <c r="G78" s="50"/>
      <c r="H78" s="49"/>
      <c r="I78" s="50"/>
      <c r="J78" s="49"/>
      <c r="K78" s="50"/>
      <c r="L78" s="50">
        <v>108440.46</v>
      </c>
      <c r="M78" s="50">
        <v>108416.32</v>
      </c>
      <c r="N78" s="51">
        <v>108416.32</v>
      </c>
      <c r="O78" s="51"/>
      <c r="P78" s="51"/>
      <c r="Q78" s="51"/>
      <c r="R78" s="51"/>
      <c r="S78" s="51"/>
      <c r="T78" s="51"/>
      <c r="U78" s="51"/>
      <c r="V78" s="51"/>
      <c r="W78" s="52"/>
      <c r="X78" s="93">
        <f t="shared" si="0"/>
        <v>0</v>
      </c>
      <c r="Y78" s="94">
        <f>L78</f>
        <v>108440.46</v>
      </c>
      <c r="Z78" s="95" t="str">
        <f t="shared" si="1"/>
        <v>SI</v>
      </c>
    </row>
    <row r="79" spans="1:26" ht="51">
      <c r="A79" s="46" t="s">
        <v>172</v>
      </c>
      <c r="B79" s="47" t="s">
        <v>5</v>
      </c>
      <c r="C79" s="29" t="s">
        <v>173</v>
      </c>
      <c r="D79" s="48" t="s">
        <v>133</v>
      </c>
      <c r="E79" s="48" t="s">
        <v>183</v>
      </c>
      <c r="F79" s="49"/>
      <c r="G79" s="50"/>
      <c r="H79" s="49"/>
      <c r="I79" s="50"/>
      <c r="J79" s="49"/>
      <c r="K79" s="50"/>
      <c r="L79" s="50">
        <v>46496.61</v>
      </c>
      <c r="M79" s="50">
        <v>40985.81</v>
      </c>
      <c r="N79" s="51">
        <v>40985.81</v>
      </c>
      <c r="O79" s="51"/>
      <c r="P79" s="51"/>
      <c r="Q79" s="51"/>
      <c r="R79" s="51"/>
      <c r="S79" s="51"/>
      <c r="T79" s="51"/>
      <c r="U79" s="51"/>
      <c r="V79" s="51"/>
      <c r="W79" s="52"/>
      <c r="X79" s="93">
        <f t="shared" si="0"/>
        <v>0</v>
      </c>
      <c r="Y79" s="94">
        <f>L79</f>
        <v>46496.61</v>
      </c>
      <c r="Z79" s="95" t="str">
        <f t="shared" si="1"/>
        <v>SI</v>
      </c>
    </row>
    <row r="80" spans="1:26" s="58" customFormat="1" ht="25.5">
      <c r="A80" s="7" t="s">
        <v>65</v>
      </c>
      <c r="B80" s="8" t="s">
        <v>5</v>
      </c>
      <c r="C80" s="11" t="s">
        <v>108</v>
      </c>
      <c r="D80" s="48" t="s">
        <v>133</v>
      </c>
      <c r="E80" s="48" t="s">
        <v>183</v>
      </c>
      <c r="F80" s="27">
        <v>360000000</v>
      </c>
      <c r="G80" s="31">
        <v>185924.48367221514</v>
      </c>
      <c r="H80" s="27">
        <v>360000000</v>
      </c>
      <c r="I80" s="31">
        <v>185924.48367221514</v>
      </c>
      <c r="J80" s="27">
        <v>360000000</v>
      </c>
      <c r="K80" s="31">
        <v>185924.48367221514</v>
      </c>
      <c r="L80" s="31"/>
      <c r="M80" s="31">
        <v>185891.62</v>
      </c>
      <c r="N80" s="17">
        <v>185891.62</v>
      </c>
      <c r="O80" s="17"/>
      <c r="P80" s="17"/>
      <c r="Q80" s="17"/>
      <c r="R80" s="17"/>
      <c r="S80" s="17"/>
      <c r="T80" s="17"/>
      <c r="U80" s="17"/>
      <c r="V80" s="17"/>
      <c r="W80" s="43"/>
      <c r="X80" s="93">
        <f t="shared" si="0"/>
        <v>360000000</v>
      </c>
      <c r="Y80" s="94">
        <f>X80/1936.27</f>
        <v>185924.48367221514</v>
      </c>
      <c r="Z80" s="95" t="str">
        <f t="shared" si="1"/>
        <v>SI</v>
      </c>
    </row>
    <row r="81" spans="1:26" s="59" customFormat="1" ht="15.75">
      <c r="A81" s="10"/>
      <c r="B81" s="8"/>
      <c r="C81" s="5" t="s">
        <v>66</v>
      </c>
      <c r="D81" s="14"/>
      <c r="E81" s="14"/>
      <c r="F81" s="25"/>
      <c r="G81" s="33"/>
      <c r="H81" s="33"/>
      <c r="I81" s="33"/>
      <c r="J81" s="33"/>
      <c r="K81" s="33"/>
      <c r="L81" s="33"/>
      <c r="M81" s="33"/>
      <c r="N81" s="17"/>
      <c r="O81" s="17"/>
      <c r="P81" s="17"/>
      <c r="Q81" s="17"/>
      <c r="R81" s="17"/>
      <c r="S81" s="17"/>
      <c r="T81" s="17"/>
      <c r="U81" s="17"/>
      <c r="V81" s="17"/>
      <c r="W81" s="43"/>
      <c r="X81" s="93"/>
      <c r="Y81" s="94"/>
      <c r="Z81" s="95"/>
    </row>
    <row r="82" spans="1:26" s="59" customFormat="1" ht="25.5" hidden="1" outlineLevel="1">
      <c r="A82" s="39" t="s">
        <v>67</v>
      </c>
      <c r="B82" s="40" t="s">
        <v>5</v>
      </c>
      <c r="C82" s="38" t="s">
        <v>119</v>
      </c>
      <c r="D82" s="34" t="s">
        <v>68</v>
      </c>
      <c r="E82" s="34" t="s">
        <v>183</v>
      </c>
      <c r="F82" s="35">
        <v>300000000</v>
      </c>
      <c r="G82" s="36">
        <v>154937.06972684595</v>
      </c>
      <c r="H82" s="35">
        <v>0</v>
      </c>
      <c r="I82" s="36">
        <v>0</v>
      </c>
      <c r="J82" s="36"/>
      <c r="K82" s="36"/>
      <c r="L82" s="36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45"/>
      <c r="X82" s="45"/>
      <c r="Y82" s="45"/>
      <c r="Z82" s="45"/>
    </row>
    <row r="83" spans="1:26" s="57" customFormat="1" ht="25.5" hidden="1" outlineLevel="1">
      <c r="A83" s="39" t="s">
        <v>121</v>
      </c>
      <c r="B83" s="40" t="s">
        <v>5</v>
      </c>
      <c r="C83" s="38" t="s">
        <v>120</v>
      </c>
      <c r="D83" s="34" t="s">
        <v>68</v>
      </c>
      <c r="E83" s="34" t="s">
        <v>183</v>
      </c>
      <c r="F83" s="35">
        <v>120000000</v>
      </c>
      <c r="G83" s="36">
        <v>61974.82789073838</v>
      </c>
      <c r="H83" s="35">
        <v>0</v>
      </c>
      <c r="I83" s="36">
        <v>0</v>
      </c>
      <c r="J83" s="36"/>
      <c r="K83" s="36"/>
      <c r="L83" s="36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45"/>
      <c r="X83" s="45"/>
      <c r="Y83" s="45"/>
      <c r="Z83" s="45"/>
    </row>
    <row r="84" spans="1:26" s="58" customFormat="1" ht="25.5" collapsed="1">
      <c r="A84" s="7" t="s">
        <v>67</v>
      </c>
      <c r="B84" s="8" t="s">
        <v>5</v>
      </c>
      <c r="C84" s="11" t="s">
        <v>107</v>
      </c>
      <c r="D84" s="14" t="s">
        <v>68</v>
      </c>
      <c r="E84" s="48" t="s">
        <v>183</v>
      </c>
      <c r="F84" s="24"/>
      <c r="G84" s="32"/>
      <c r="H84" s="27">
        <v>420000000</v>
      </c>
      <c r="I84" s="31">
        <v>216911.89761758433</v>
      </c>
      <c r="J84" s="27">
        <v>420000000</v>
      </c>
      <c r="K84" s="31">
        <v>216911.89761758433</v>
      </c>
      <c r="L84" s="31"/>
      <c r="M84" s="31">
        <v>203224.92</v>
      </c>
      <c r="N84" s="17">
        <v>203224.92</v>
      </c>
      <c r="O84" s="17"/>
      <c r="P84" s="17"/>
      <c r="Q84" s="17"/>
      <c r="R84" s="17"/>
      <c r="S84" s="17"/>
      <c r="T84" s="17"/>
      <c r="U84" s="17"/>
      <c r="V84" s="17"/>
      <c r="W84" s="43"/>
      <c r="X84" s="93">
        <f>H84</f>
        <v>420000000</v>
      </c>
      <c r="Y84" s="94">
        <f>X84/1936.27</f>
        <v>216911.89761758433</v>
      </c>
      <c r="Z84" s="95" t="str">
        <f t="shared" si="1"/>
        <v>SI</v>
      </c>
    </row>
    <row r="87" spans="1:25" ht="12.75">
      <c r="A87" s="100"/>
      <c r="B87" s="101"/>
      <c r="C87" s="99" t="s">
        <v>185</v>
      </c>
      <c r="D87" s="102"/>
      <c r="E87" s="102"/>
      <c r="F87" s="103"/>
      <c r="G87" s="104"/>
      <c r="H87" s="104"/>
      <c r="I87" s="104"/>
      <c r="J87" s="104"/>
      <c r="K87" s="104"/>
      <c r="L87" s="104"/>
      <c r="M87" s="104"/>
      <c r="N87" s="105">
        <f>SUM(N1:N86)</f>
        <v>3000570.7800000003</v>
      </c>
      <c r="X87" s="107">
        <f>SUM(X1:X86)</f>
        <v>2925000000</v>
      </c>
      <c r="Y87" s="106">
        <f>SUM(Y1:Y86)</f>
        <v>3125449.758732821</v>
      </c>
    </row>
  </sheetData>
  <sheetProtection/>
  <printOptions gridLines="1" horizontalCentered="1"/>
  <pageMargins left="0.24" right="0.44" top="1.12" bottom="0.64" header="0.61" footer="0.33"/>
  <pageSetup fitToHeight="3" fitToWidth="1" horizontalDpi="300" verticalDpi="300" orientation="landscape" pageOrder="overThenDown" paperSize="8" scale="92" r:id="rId1"/>
  <headerFooter alignWithMargins="0">
    <oddHeader xml:space="preserve">&amp;C&amp;12L.R. 27/1974 PROGRAMMA 1999-2000 </oddHeader>
    <oddFooter>&amp;LRegione Emilia-Romagna
Direzione Generale Ambiente e Difesa del Suolo e della Costa&amp;Cpag.&amp;P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2005-04-28T09:09:34Z</cp:lastPrinted>
  <dcterms:created xsi:type="dcterms:W3CDTF">2004-04-14T08:24:59Z</dcterms:created>
  <dcterms:modified xsi:type="dcterms:W3CDTF">2015-10-19T14:50:26Z</dcterms:modified>
  <cp:category/>
  <cp:version/>
  <cp:contentType/>
  <cp:contentStatus/>
</cp:coreProperties>
</file>